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cja\Zamówienia Publiczne\3.AGNIESZKA\Żywienie pozajelitowe SRXV-270-18-AG23\SWZ\"/>
    </mc:Choice>
  </mc:AlternateContent>
  <xr:revisionPtr revIDLastSave="0" documentId="13_ncr:1_{575694D0-4095-4665-B958-8EFB0C70070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akiet 1 " sheetId="3" r:id="rId1"/>
    <sheet name="Pakiet 2" sheetId="12" r:id="rId2"/>
    <sheet name="Pakiet 3" sheetId="19" r:id="rId3"/>
    <sheet name="a" sheetId="20" state="hidden" r:id="rId4"/>
    <sheet name="Pakiet 4" sheetId="8" r:id="rId5"/>
    <sheet name="Pakiet 5" sheetId="18" r:id="rId6"/>
    <sheet name="Pakiet 6" sheetId="9" r:id="rId7"/>
    <sheet name="Pakiet 7" sheetId="11" r:id="rId8"/>
    <sheet name="Pakiet 9" sheetId="15" state="hidden" r:id="rId9"/>
    <sheet name="Pakiet 10" sheetId="16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6" l="1"/>
  <c r="Q6" i="16" s="1"/>
  <c r="P7" i="16"/>
  <c r="Q7" i="16" s="1"/>
  <c r="N6" i="16"/>
  <c r="N7" i="16"/>
  <c r="H6" i="16"/>
  <c r="I6" i="16" s="1"/>
  <c r="H7" i="16"/>
  <c r="I7" i="16" s="1"/>
  <c r="F6" i="16"/>
  <c r="F7" i="16"/>
  <c r="P5" i="16"/>
  <c r="P5" i="20" l="1"/>
  <c r="Q5" i="20" s="1"/>
  <c r="N5" i="20"/>
  <c r="H5" i="20"/>
  <c r="I5" i="20" s="1"/>
  <c r="I6" i="20" s="1"/>
  <c r="F5" i="20"/>
  <c r="F6" i="20" s="1"/>
  <c r="N6" i="20"/>
  <c r="Q6" i="20" l="1"/>
  <c r="Q5" i="16" l="1"/>
  <c r="Q8" i="16" s="1"/>
  <c r="N5" i="16"/>
  <c r="N8" i="16" s="1"/>
  <c r="H5" i="16"/>
  <c r="I5" i="16" s="1"/>
  <c r="F5" i="16"/>
  <c r="F8" i="16" s="1"/>
  <c r="I8" i="16" l="1"/>
  <c r="Q6" i="15" l="1"/>
  <c r="R6" i="15" s="1"/>
  <c r="Q7" i="15"/>
  <c r="R7" i="15" s="1"/>
  <c r="Q8" i="15"/>
  <c r="R8" i="15" s="1"/>
  <c r="Q9" i="15"/>
  <c r="R9" i="15" s="1"/>
  <c r="O6" i="15"/>
  <c r="O7" i="15"/>
  <c r="O8" i="15"/>
  <c r="O9" i="15"/>
  <c r="G9" i="15"/>
  <c r="I9" i="15"/>
  <c r="J9" i="15" s="1"/>
  <c r="O5" i="15"/>
  <c r="I7" i="15"/>
  <c r="J7" i="15" s="1"/>
  <c r="G6" i="15"/>
  <c r="G7" i="15"/>
  <c r="I6" i="15"/>
  <c r="J6" i="15" s="1"/>
  <c r="I8" i="15"/>
  <c r="J8" i="15" s="1"/>
  <c r="G8" i="15"/>
  <c r="O10" i="15" l="1"/>
  <c r="Q5" i="15"/>
  <c r="R5" i="15" s="1"/>
  <c r="R10" i="15" s="1"/>
  <c r="I5" i="15"/>
  <c r="J5" i="15" s="1"/>
  <c r="J10" i="15" s="1"/>
  <c r="G5" i="15"/>
  <c r="G10" i="15" s="1"/>
</calcChain>
</file>

<file path=xl/sharedStrings.xml><?xml version="1.0" encoding="utf-8"?>
<sst xmlns="http://schemas.openxmlformats.org/spreadsheetml/2006/main" count="394" uniqueCount="162">
  <si>
    <t>Lp.</t>
  </si>
  <si>
    <t>Przedmiot zamówienia</t>
  </si>
  <si>
    <t>Ilość</t>
  </si>
  <si>
    <t>Wartość całkowita netto pln</t>
  </si>
  <si>
    <t>Wartość całkowita brutto pln</t>
  </si>
  <si>
    <t>VAT</t>
  </si>
  <si>
    <t>SUMA</t>
  </si>
  <si>
    <t>OPRACOWAŁ (podpis i pieczątka)</t>
  </si>
  <si>
    <t>Poznań, dn.</t>
  </si>
  <si>
    <t>Cena jedn. netto PLN</t>
  </si>
  <si>
    <t>Cena jedn. brutto PLN</t>
  </si>
  <si>
    <t>Cena jedn. netto pln</t>
  </si>
  <si>
    <t>Cena jedn. brutto pln</t>
  </si>
  <si>
    <t xml:space="preserve">Opis przedmiotu zamówienia 
</t>
  </si>
  <si>
    <t>Jedn.</t>
  </si>
  <si>
    <t>szt.</t>
  </si>
  <si>
    <t>UWAGA: Nie zamieniać produktów powyższego pakietu do żywienia.</t>
  </si>
  <si>
    <t>op.</t>
  </si>
  <si>
    <t>Dipeptiven inj iv 20 g/100 ml 100 ml</t>
  </si>
  <si>
    <t>UWAGA: Nie zamieniać produktów powyższego pakietu.</t>
  </si>
  <si>
    <t>Rozmiar</t>
  </si>
  <si>
    <t>Pojemność 5 ml, skala co 0,2 ml</t>
  </si>
  <si>
    <t>Pojemność 20 ml, skala co 1 ml</t>
  </si>
  <si>
    <t>Pojemność 60 ml, skala co 1 ml</t>
  </si>
  <si>
    <t>F5</t>
  </si>
  <si>
    <t>F6</t>
  </si>
  <si>
    <t>F8</t>
  </si>
  <si>
    <t>Cewniki do karmienia enteralnego sterylne, długość min. 90 cm, wykonane z PVC bez DEHP, bez lateksu, z linią RTG, skala od 5cm do co najmniej 25cm, z podziałką co 1cm, z opisem liczbowym. Końcówka proksymalna cewnika zaoblona, z otworami bocznymi, naprzemianległymi, odcinek dystalny cewnika zakończony zatyczką. Do użycia co najmniej przez 72h. Opakowanie typu papier folia. Pakowane pojedynczo.</t>
  </si>
  <si>
    <t>Poniesione koszty na przedmiot zamówienia w ostatnich 18 miesiącach poprzedzających termin złozenia wniosku (wypełnia się tylko gdy dotyczy)</t>
  </si>
  <si>
    <t>Ilości</t>
  </si>
  <si>
    <t>Nutramil Complex Protein neutralny opakowanie zawiera 6 saszetek</t>
  </si>
  <si>
    <t>Nutramil Complex Protein truskawkowy opakowanie zawiera 6 saszetek</t>
  </si>
  <si>
    <t>Nutramil Complex Protein waniliowy opakowanie zawiera 6 saszetek</t>
  </si>
  <si>
    <t>Arginilan Opakowanie zawiera 14 saszetek</t>
  </si>
  <si>
    <t>Aminomix 1 1000 ml</t>
  </si>
  <si>
    <t>Aminomix 1 1500 ml</t>
  </si>
  <si>
    <t>F4</t>
  </si>
  <si>
    <t>Uwaga: Nie zamieniać produktów niniejszego pakietu.</t>
  </si>
  <si>
    <t>CLINIMIX N17G35E 1500 ml</t>
  </si>
  <si>
    <t>CLINIMIX N9G15E 1000 ml</t>
  </si>
  <si>
    <t>CLINIMIX N9G15E 1500 ml</t>
  </si>
  <si>
    <r>
      <t>Koreczek NUTRISAFE, do zamykania strzykawki do żywienia enteralnego, nakręcany na końcówkę strzykawki, kompatybilny z wszystkimi pojemnościami strzykawek do żywienia enteralnego, kolor fioletowy, pakowany pojedynczo.</t>
    </r>
    <r>
      <rPr>
        <b/>
        <sz val="9"/>
        <color indexed="8"/>
        <rFont val="Arial"/>
        <family val="2"/>
        <charset val="238"/>
      </rPr>
      <t xml:space="preserve"> </t>
    </r>
  </si>
  <si>
    <t>Aminomel NEPHRO 500 ml butelka szklana</t>
  </si>
  <si>
    <t>Aminomel 10E 500 ml butelka szklana</t>
  </si>
  <si>
    <t>Olimel N9E 1500 ml emulsja do infuzji</t>
  </si>
  <si>
    <t>Olimel N7E 1500 ml emulsja do infuzji</t>
  </si>
  <si>
    <t>Olimel N7E 1000 ml emulsja do infuzji</t>
  </si>
  <si>
    <t>Olimel PERI N4E 1500 ml emulsja do infuzji</t>
  </si>
  <si>
    <t>Olimel PERI N4E 1000 ml emulsja do infuzji</t>
  </si>
  <si>
    <t>Numeta G16% E 500 ml emulsja do infuzji</t>
  </si>
  <si>
    <t>Numeta G13% E Preterm 300 ml emulsja do infuzji</t>
  </si>
  <si>
    <t>Primene 10% 100 ml roztwór do infuzji</t>
  </si>
  <si>
    <t>Clinoleic 20% 500 ml emulsja do infuzji</t>
  </si>
  <si>
    <t xml:space="preserve">SMOFlipid butelka szklana 100 ml </t>
  </si>
  <si>
    <t>Fresubin HEPA EASYBAG 500 ml</t>
  </si>
  <si>
    <t>Protifar proszek do przygotowania zawiesiny doustnej  opakowanie 225g</t>
  </si>
  <si>
    <t>Renilon 4.0 Opakowanie zawierające 4 butelki po 125 ml</t>
  </si>
  <si>
    <t>G19 długość 15 mm</t>
  </si>
  <si>
    <t>G20 długość 15 mm</t>
  </si>
  <si>
    <t>G20 długość 20 mm</t>
  </si>
  <si>
    <t>G19 długość 20 mm</t>
  </si>
  <si>
    <t>Rozmiar igły i długość kaniuli</t>
  </si>
  <si>
    <t>Igła do portu z elastycznymi skrzydełkami, o łyżeczkowatym szlifie ostrza, odporna na działanie ciśnienia do 22,4 bar stosowana do długotrwałych infuzji i do podania środka kontrastującego pod wysokim ciśnieniem, nie powodująca powstania w membranie otworu. Igła musi być zaopatrzona w dren bez PCV z zaciskiem zamykającym, długość drenu od igły do łącznika: 200 mm (+/- 10 mm) Igła nie może zawierać lateksu i DEHP. Igły pakowane w opakowanie zbiorcze po 15 sztuk.</t>
  </si>
  <si>
    <t>Surecan 04448286 G19/15</t>
  </si>
  <si>
    <t>Surecan 04448332 G20/15</t>
  </si>
  <si>
    <t>Surecan 04448340 G20/20</t>
  </si>
  <si>
    <t>Surecan 04448294 G19/20</t>
  </si>
  <si>
    <t>Nutrison Advanced Cubison opakowanie  1000 ml</t>
  </si>
  <si>
    <t>Nutrison Advanced Diason opakowanie 1000 ml</t>
  </si>
  <si>
    <t>Nutrison Advanced Peptisorb opakowanie 1000 ml</t>
  </si>
  <si>
    <t>Nutrison Protein Intense opakowanie 500 ml</t>
  </si>
  <si>
    <t>Olimel PERI N4E 2000 ml emulsja do infuzji</t>
  </si>
  <si>
    <t>Olimel N7E 2000 ml emulsja do infuzji</t>
  </si>
  <si>
    <t>G22 długość 12 mm</t>
  </si>
  <si>
    <t>Nutrison Soya płyn Opakowanie: 1000 ml</t>
  </si>
  <si>
    <t>Nutridrink Opakowanie stanową 4 butelki po 125 ml Smak: neutralny</t>
  </si>
  <si>
    <t>Nutridrink Opakowanie stanową 4 butelki po 125 ml Smak: czekoladowy</t>
  </si>
  <si>
    <t>Nutridrink Opakowanie stanową 4 butelki po 125 ml Smak: owoce leśne</t>
  </si>
  <si>
    <t>Nutridrink Opakowanie stanową 4 butelki po 125 ml Smak: truskawkowy</t>
  </si>
  <si>
    <t>Nutridrink Opakowanie stanową 4 butelki po 125 ml Smak: waniliowy</t>
  </si>
  <si>
    <t>Nutridrink Protein opakowanie stanowią 4 butelki 125 ml smaki (brzoskiwinia-mango, owoce leśne, neutralny, mokka, truskawka, wanilia)</t>
  </si>
  <si>
    <t>Diasip opakowanie stanowią 4 butelki 200 ml smak truskawkowy</t>
  </si>
  <si>
    <t>Diasip opakowanie stanowią 4 butelki 200 ml smak waniliowy</t>
  </si>
  <si>
    <t>Supliven koncentrat do sporządzania roztworu do infuzji Opakowanie: 20 ampułek po 10 ml</t>
  </si>
  <si>
    <t>Supliven 20 ampułek po 10 ml</t>
  </si>
  <si>
    <t>Wartość całkowita brutto PLN</t>
  </si>
  <si>
    <t>Wartość całkowita netto PLN</t>
  </si>
  <si>
    <t>Olimel N12E 650 ml emulsja do infuzji</t>
  </si>
  <si>
    <t>Olimel N12E 1000 ml emulsja do infuzji</t>
  </si>
  <si>
    <t>Olimel N12E 1500 ml emulsja do infuzji</t>
  </si>
  <si>
    <t>Pakiet 4 Preparaty niezbędne do aktywacji worków żywieniowych II</t>
  </si>
  <si>
    <t>Konektor do połączenia strzykawki EnFit  ze zgłębnikiem, gastrostomią EnLock. Opakowanie zawiera 30 sztuk.</t>
  </si>
  <si>
    <t>Pakiet 9 Igły do portów</t>
  </si>
  <si>
    <t>Pakiet nr 10 Żywność specjalnego przeznaczenia medycznego stosowana w rekonwalescencji</t>
  </si>
  <si>
    <t>Recomed Protein Opakowanie zawiera 4 saszetki po 100 g smak krem dyniowy</t>
  </si>
  <si>
    <t>Recomed Protein Opakowanie zawiera 4 saszetki po 100 g smak krem koperkowy</t>
  </si>
  <si>
    <t>Recomed Protein Opakowanie zawiera 4 saszetki po 100 g smak krem pomidorowo-paprykowy</t>
  </si>
  <si>
    <t>Nutrison Protein Advanced opakowanie 500ml</t>
  </si>
  <si>
    <t>Zestaw uniwersalny do żywienia dojelitowego służący do połączenia worka z dietą lub butelki z dietą, ze zgłębnikiem, umożliwiający żywienie pacjenta metodą ciągłego wlewu za pomocą pompy do żywienia dojelitowego Flocare® Infinity. Zestaw ze złączem i portem medycznym ENFit™. W zestawie plastikowy koszyczek do zawieszenia butelki na stojaku.</t>
  </si>
  <si>
    <t>Konektor do połączenia zestawu do żywienia EnFit, ze strzykawką  EnLock Opakowanie zawiera 30 sztuk.</t>
  </si>
  <si>
    <t>Zgłębnik nosowo-jelitowy przeznaczony do żywienia dojelitowego bezpośrednio do jelita lub dwunastnicy. Rozmiar zgłębnika Ch 10/145 cm. Bliższy koniec zgłębnika zakończony złączem ENFIT służącym do łączenia z zestawami do podaży diet. Zgłębnik wykonany z miękkiego, nieprzezroczystego poliuretanu, nie twardniejącego przy dłuższym stosowaniu. Zgłębnik należy wymieniać co 6 - 8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dwa boczne otwory  na jednym poziomie i dodatkowy otwór umożliwiający np. założenie pętli  z nici ułatwiający pociągnięcie zgłębnika podczas zakładania metodą endoskopową. Zgłębnik posiada specjalną opatentowaną spiralę Bengmark®, która po usunięciu prowadnicy przyjmując spiralny kształt ułatwia przemieszczanie się przez oddźwiernik do jelita i dopasowuje swój kształt do przewodu pokarmowego, tworząc w jelicie pętlę mocującą. Zgłębnik jednorazowego użytku, nie zawiera DEHP, nie zawiera lateksu, pakowany pojedynczo. Opakowanie gwarantujące sterylność przez minimum 60 miesięcy.</t>
  </si>
  <si>
    <t xml:space="preserve">Zestaw typu Flocare do przetaczania diety dojelitowej metodą ciągłego wlewu kroplowego, wolny od DEHP, służący do połączenia opakowania- worka  ze zgłębnikiem-  łącza uniwersalne , Enfit ;do żywienia metodą grawitacyjną;zgodne z oferowanymi opakowaniami diet; zestaw zawierający adapter przejściowy, fabrycznie wmontowany w złącze i port medyczny ENFit™ umożliwiający połączenia z dotychczasowym systemem zgłębników.   </t>
  </si>
  <si>
    <t xml:space="preserve">Flocare zestaw do żywienia dojelitowego do połączenia worka z dietą ze zgłębnikiem umożliwiający żywienie pacjenta metodą ciągłego wlewu za pomocą pompy Flocare Infinity. Zestaw ze złączem i portem medycznym ENFit™. </t>
  </si>
  <si>
    <t>Olimel N9E 1000 ml emulsja do infuzji</t>
  </si>
  <si>
    <t xml:space="preserve">SMOFlipid butelka szklana 500 ml </t>
  </si>
  <si>
    <t>bez umowy</t>
  </si>
  <si>
    <t>Surecan 4448375 G22/12</t>
  </si>
  <si>
    <t>Finomel 1085 ml emulsja do infuzji</t>
  </si>
  <si>
    <t>Finomel 1435 ml emulsja do infuzji</t>
  </si>
  <si>
    <t>Finomel Peri 1085 ml emulsja do infuzji</t>
  </si>
  <si>
    <t>Immuven 468g, opakowanie: 6 saszetek</t>
  </si>
  <si>
    <t>Opis przedmiotu zamówienia</t>
  </si>
  <si>
    <t>Cena jednostkowa netto PLN</t>
  </si>
  <si>
    <t>Cena jednostkowa brutto PLN</t>
  </si>
  <si>
    <t>Stawka VAT %</t>
  </si>
  <si>
    <t>Załącznik nr 1 do SWZ - Formularz asortymentowo-cenowy                                                                                                                   nr ref.: SR/XV-270-18-AG/23</t>
  </si>
  <si>
    <t>Strzykawka do żywienia enteralnego zakończona niecentrycznie z końcówką doustno-dojelitową ENFIT. Fioletowy kolor tłoka, napis "enteral", sterylna, jednorazowego użycia, pakowana pojedynczo.</t>
  </si>
  <si>
    <t>Wartość całkowkita brutto PLN</t>
  </si>
  <si>
    <t xml:space="preserve">Pakiet nr 1 - Sprzęt do żywienia enteralnego </t>
  </si>
  <si>
    <t xml:space="preserve">Pakiet nr 2 - Płyny do żywienia pozajelitowego </t>
  </si>
  <si>
    <t>Załącznik nr 2 do SWZ - Formularz asortymentowo-cenowy                                                   nr ref.: SR/XV-270-18-AG/23</t>
  </si>
  <si>
    <t xml:space="preserve">Opis przedmiotu zamówienia </t>
  </si>
  <si>
    <t xml:space="preserve">Pakiet nr 3 - Preparaty niezbędne do aktywacji worków żywieniowych </t>
  </si>
  <si>
    <t>Załącznik nr 2 do SWZ - Formularz asortymentowo-cenowy                                                        nr ref.: SR/XV-270-18-AG/23</t>
  </si>
  <si>
    <t>Pakiet nr 4 - Sprzęt do podaży diet</t>
  </si>
  <si>
    <t>Załącznik nr 2 do SWZ - Formularz asortymentowo-cenowy                        nr ref.: SR/XV-270-18-AG/23</t>
  </si>
  <si>
    <r>
      <t xml:space="preserve">Zgłębnik przeznaczony do żywienia dożołądkowego lub dojelitowego. Bliższy koniec zgłębnika zakończony złączem ENFIT służącym do łączenia z zestawami do podaży diet Flocare®. Zgłębnik wykonany z miękkiego, przezroczystego poliuretanu, nie twardniejącego przy dłuższym stosowaniu. Wymieniany co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kontrastujące w promieniach RTG. Dalszy koniec zgłębnika posiada dwa boczne otwory i jeden centralny przelotowy. Zgłębnik jednorazowego użytku, nie zawiera DEHP, nie zawiera lateksu, pakowany pojedynczo. Opakowanie gwarantujące sterylność przez minimum 60 miesięcy. </t>
    </r>
    <r>
      <rPr>
        <u/>
        <sz val="9"/>
        <rFont val="Arial"/>
        <family val="2"/>
        <charset val="238"/>
      </rPr>
      <t>Rozmiar 12/110 cm.</t>
    </r>
  </si>
  <si>
    <r>
      <t xml:space="preserve">Zgłębnik przeznaczony do żywienia dożołądkowego lub dojelitowego. Bliższy koniec zgłębnika zakończony złączem ENFIT służącym do łączenia z zestawami do podaży diet Flocare®. Zgłębnik wykonany z miękkiego, przezroczystego poliuretanu, nie twardniejącego przy dłuższym stosowaniu. Wymieniany co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kontrastujące w promieniach RTG. Dalszy koniec zgłębnika posiada dwa boczne otwory i jeden centralny przelotowy. Zgłębnik jednorazowego użytku, nie zawiera DEHP, nie zawiera lateksu, pakowany pojedynczo. Opakowanie gwarantujące sterylność przez minimum 60 miesięcy. </t>
    </r>
    <r>
      <rPr>
        <u/>
        <sz val="9"/>
        <rFont val="Arial"/>
        <family val="2"/>
        <charset val="238"/>
      </rPr>
      <t>Rozmiar 10/110 cm</t>
    </r>
    <r>
      <rPr>
        <sz val="9"/>
        <rFont val="Arial"/>
        <family val="2"/>
        <charset val="238"/>
      </rPr>
      <t>.</t>
    </r>
  </si>
  <si>
    <r>
      <t xml:space="preserve">Zgłębnik przeznaczony do żywienia dożołądkowego lub dojelitowego. Bliższy koniec zgłębnika zakończony złączem ENFIT służącym do łączenia z zestawami do podaży diet Flocare®. Zgłębnik wykonany z miękkiego, przezroczystego poliuretanu, nie twardniejącego przy dłuższym stosowaniu. Wymieniany co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kontrastujące w promieniach RTG. Dalszy koniec zgłębnika posiada dwa boczne otwory i jeden centralny przelotowy. Zgłębnik jednorazowego użytku, nie zawiera DEHP, nie zawiera lateksu, pakowany pojedynczo. Opakowanie gwarantujące sterylność przez minimum 60 miesięcy. </t>
    </r>
    <r>
      <rPr>
        <u/>
        <sz val="9"/>
        <rFont val="Arial"/>
        <family val="2"/>
        <charset val="238"/>
      </rPr>
      <t>Rozmiar 10/130 cm.</t>
    </r>
  </si>
  <si>
    <r>
      <t xml:space="preserve">Zgłębnik przeznaczony do żywienia dożołądkowego lub dojelitowego. Bliższy koniec zgłębnika zakończony złączem ENFIT służącym do łączenia z zestawami do podaży diet Flocare®. Zgłębnik wykonany z miękkiego, przezroczystego poliuretanu, nie twardniejącego przy dłuższym stosowaniu. Wymieniany co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kontrastujące w promieniach RTG. Dalszy koniec zgłębnika posiada dwa boczne otwory i jeden centralny przelotowy. Zgłębnik jednorazowego użytku, nie zawiera DEHP, nie zawiera lateksu, pakowany pojedynczo. Opakowanie gwarantujące sterylność przez minimum 60 miesięcy. </t>
    </r>
    <r>
      <rPr>
        <u/>
        <sz val="9"/>
        <rFont val="Arial"/>
        <family val="2"/>
        <charset val="238"/>
      </rPr>
      <t>Rozmiar 8/110 cm</t>
    </r>
  </si>
  <si>
    <r>
      <t xml:space="preserve">Zgłębnik przeznaczony do żywienia dożołądkowego lub dojelitowego. Bliższy koniec zgłębnika zakończony złączem ENFIT służącym do łączenia z zestawami do podaży diet Flocare®. Zgłębnik wykonany z miękkiego, przezroczystego poliuretanu, nie twardniejącego przy dłuższym stosowaniu. Wymieniany co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kontrastujące w promieniach RTG. Dalszy koniec zgłębnika posiada dwa boczne otwory i jeden centralny przelotowy. Zgłębnik jednorazowego użytku, nie zawiera DEHP, nie zawiera lateksu, pakowany pojedynczo. Opakowanie gwarantujące sterylność przez minimum 60 miesięcy. </t>
    </r>
    <r>
      <rPr>
        <u/>
        <sz val="9"/>
        <rFont val="Arial"/>
        <family val="2"/>
        <charset val="238"/>
      </rPr>
      <t>Rozmiar 14/110 cm</t>
    </r>
  </si>
  <si>
    <t>Flocare® zestaw uniwersalny do żywienia dojelitowego służący do połączenia worka z dietą lub butelki z dietą, ze zgłębnikiem, umożliwiający żywienie pacjenta metodą ciągłego wlewu kroplowego (metoda grawitacyjna). Zestaw ze złączem i portem medycznym ENFit™.  W zestawie plastikowy koszyczek do zawieszenia butelki na stojaku.</t>
  </si>
  <si>
    <t>Zgłębnik gastrostomijny zakładany techniką ""pull"" pod kontrolą endoskopii, nie wymagający interwencji na otwartej jamie brzusznej. Rozmiar zgłębnika Ch18  dł. 40 cm. Zgłębnik wykonany z miękkiego, przezroczystego poliuretanu (Carbotane®), nietwardniejącego przy dłuższym stosowaniu. Zgłębnik zapewnia pacjentowi komfort podczas długotrwałego żywienia. Posiada nadrukowany rozmiar, cieniodajną linię kontrastującą w promieniach RTG, hydromerową powłokę ułatwiającą wprowadzenie oraz oznakowanie centymetrową podziałką. Zestaw zawiera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zapeniający pacjentowi komfort i ułatwiający pielęgnację skóry wokół przetoki.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 lub strzykawkami ENFIT. Wskazany w przypadku planowanego, długotrwałego żywienia dożołądkowego. Zgłębnik jednorazowego użytku, nie zawiera DEHP, nie zawiera lateksu, pakowany pojedynczo.
Opakowanie gwarantujące sterylność przez minimum 60 miesięcy.</t>
  </si>
  <si>
    <t>Załącznik nr 2 do SWZ - Formularz asortymentowo-cenowy                                                        nr ref.: SR/XV-270-18-AG23</t>
  </si>
  <si>
    <t>Nutridrink Juice Style opakowanie stanowią 4 butelki 200 ml (smak truskawkowy)</t>
  </si>
  <si>
    <t>Nutridrink Juice Style opakowanie stanowią 4 butelki 200 ml (smak jabłkowy)</t>
  </si>
  <si>
    <t>Nutridrink Skin Repair opakowanie stanowią 4 butelki 200 ml (smak waniliowy)</t>
  </si>
  <si>
    <t>Nutrison  Diason Energy HP opakowanie 1000 ml</t>
  </si>
  <si>
    <t>Stawka VAT  %</t>
  </si>
  <si>
    <t>Załącznik nr 2 do SWZ - Formularz asortymentowo-cenowy                                                                      nr ref.: SR/XV-270-18-AG/23</t>
  </si>
  <si>
    <t>Pakiet nr 5  - Produkty płynne doustne i dojelitowe do żywienia medycznego</t>
  </si>
  <si>
    <t>Pakiet nr 6 - Żywność specjalnego przeznaczenia medycznego</t>
  </si>
  <si>
    <t>Pakiet nr 7 - Pozostałe preparaty do żywienia pozajelitowego i dojelitowego</t>
  </si>
  <si>
    <t>Załącznik nr 2 do SWZ - Formularz asortymentowo-cenowy                                                                                          nr ref.: SR/XV-270-18-AG/23</t>
  </si>
  <si>
    <t>Fresubin HEPA DRINK opakowanie: 4 butelki po 200 ml</t>
  </si>
  <si>
    <t>PreOp Opakowanie 4 butelki 200 ml</t>
  </si>
  <si>
    <r>
      <t xml:space="preserve">Soluvit N preparat witaminowy proszek do sporządzania roztworu do infuzji </t>
    </r>
    <r>
      <rPr>
        <sz val="9"/>
        <rFont val="Arial"/>
        <family val="2"/>
        <charset val="238"/>
      </rPr>
      <t>Opakowanie:</t>
    </r>
    <r>
      <rPr>
        <sz val="9"/>
        <color theme="1"/>
        <rFont val="Arial"/>
        <family val="2"/>
        <charset val="238"/>
      </rPr>
      <t>10 fiolek proszku</t>
    </r>
  </si>
  <si>
    <r>
      <t>Glycophos 216mg/ml koncentrat do sporządzania roztworu do infuzji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Opakowanie: 20 fiol po 2</t>
    </r>
    <r>
      <rPr>
        <sz val="9"/>
        <color theme="1"/>
        <rFont val="Arial"/>
        <family val="2"/>
        <charset val="238"/>
      </rPr>
      <t>0 ml</t>
    </r>
  </si>
  <si>
    <r>
      <t>Vitalipid N Adult koncentrat do sporządzania emulsji do infuzji Opakowanie: 10 ampułek</t>
    </r>
    <r>
      <rPr>
        <sz val="9"/>
        <rFont val="Arial"/>
        <family val="2"/>
        <charset val="238"/>
      </rPr>
      <t xml:space="preserve"> po</t>
    </r>
    <r>
      <rPr>
        <sz val="9"/>
        <color theme="1"/>
        <rFont val="Arial"/>
        <family val="2"/>
        <charset val="238"/>
      </rPr>
      <t xml:space="preserve"> 10 ml</t>
    </r>
  </si>
  <si>
    <r>
      <t>Vitalipid N Infant koncentrat do sporządzania emulsji do infuzji Opakowanie: 10 ampułek</t>
    </r>
    <r>
      <rPr>
        <sz val="9"/>
        <rFont val="Arial"/>
        <family val="2"/>
        <charset val="238"/>
      </rPr>
      <t xml:space="preserve"> po</t>
    </r>
    <r>
      <rPr>
        <sz val="9"/>
        <color theme="1"/>
        <rFont val="Arial"/>
        <family val="2"/>
        <charset val="238"/>
      </rPr>
      <t xml:space="preserve"> 10 ml</t>
    </r>
  </si>
  <si>
    <t>Cernevit 750 mg proszek do sporządzania roztworu do wstrzykiwań i infuzji (opakowanie zawierające 10 fiolek)</t>
  </si>
  <si>
    <t>Nutryelt koncentrat do sporzadzania roztworu do infuzji (opakowanie zawierające 10 ampułek po 10 ml)</t>
  </si>
  <si>
    <r>
      <t>Strzykawka do żywienia enteralnego zakończona centrycznie z koncówką doustno-dojelitową, NUTRISAFE, kompatybilna z cewnikami do żywienia enteralnego (poz 4,5,6,7) i koreczkami do żywienia enteralnego z poz. 8, kolor tłoka fioletowy i napis "enteral", sterylna, jednorazowego użycia, pakowana pojedynczo</t>
    </r>
    <r>
      <rPr>
        <b/>
        <sz val="9"/>
        <rFont val="Arial"/>
        <family val="2"/>
        <charset val="238"/>
      </rPr>
      <t>.</t>
    </r>
  </si>
  <si>
    <t>Nazwa produktu / Kod REF / Producent</t>
  </si>
  <si>
    <t>Oferowana j. miary</t>
  </si>
  <si>
    <t>Nazwa produktu / Kod EAN / Producent</t>
  </si>
  <si>
    <r>
      <t xml:space="preserve">Jednostka </t>
    </r>
    <r>
      <rPr>
        <b/>
        <sz val="10"/>
        <rFont val="Arial"/>
        <family val="2"/>
        <charset val="238"/>
      </rPr>
      <t>miary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</si>
  <si>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Nazwa handlowa </t>
    </r>
    <r>
      <rPr>
        <b/>
        <sz val="10"/>
        <rFont val="Arial"/>
        <family val="2"/>
        <charset val="238"/>
      </rPr>
      <t xml:space="preserve">oferowanego produktu </t>
    </r>
  </si>
  <si>
    <t>Jednostka miary</t>
  </si>
  <si>
    <t>Nazwa handlowa oferowanego produktu (postać, ilość dawek)</t>
  </si>
  <si>
    <t>Nazwa handlowa oferowanego produktu</t>
  </si>
  <si>
    <t>Jednostka 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</si>
</sst>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</cellStyleXfs>
  <cellXfs count="1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/>
    <xf numFmtId="0" fontId="1" fillId="0" borderId="9" xfId="0" applyFont="1" applyBorder="1"/>
    <xf numFmtId="16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0" fillId="3" borderId="0" xfId="0" applyFill="1"/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14" fillId="0" borderId="0" xfId="0" applyFont="1"/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1" xfId="4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23" xfId="2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14" fillId="0" borderId="34" xfId="0" applyFont="1" applyBorder="1" applyAlignment="1">
      <alignment horizontal="left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3" fillId="4" borderId="19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13" fillId="4" borderId="21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4" fillId="0" borderId="0" xfId="0" applyFont="1"/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2" xfId="0" applyFont="1" applyBorder="1"/>
    <xf numFmtId="0" fontId="0" fillId="0" borderId="11" xfId="0" applyBorder="1"/>
    <xf numFmtId="0" fontId="0" fillId="0" borderId="13" xfId="0" applyBorder="1"/>
    <xf numFmtId="0" fontId="1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 3" xfId="4" xr:uid="{00000000-0005-0000-0000-000002000000}"/>
    <cellStyle name="Normalny 4" xfId="2" xr:uid="{00000000-0005-0000-0000-000003000000}"/>
    <cellStyle name="Normalny_Arkusz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819150</xdr:colOff>
      <xdr:row>16</xdr:row>
      <xdr:rowOff>133350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6972E49-5845-1F42-AA51-CBA9D9781503}"/>
            </a:ext>
          </a:extLst>
        </xdr:cNvPr>
        <xdr:cNvSpPr txBox="1"/>
      </xdr:nvSpPr>
      <xdr:spPr>
        <a:xfrm>
          <a:off x="38481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N17"/>
  <sheetViews>
    <sheetView zoomScaleNormal="100" workbookViewId="0">
      <selection activeCell="O6" sqref="O6"/>
    </sheetView>
  </sheetViews>
  <sheetFormatPr defaultColWidth="8.85546875" defaultRowHeight="15" x14ac:dyDescent="0.25"/>
  <cols>
    <col min="1" max="1" width="4" customWidth="1"/>
    <col min="2" max="2" width="32.28515625" customWidth="1"/>
    <col min="3" max="3" width="17.28515625" customWidth="1"/>
    <col min="4" max="4" width="9.85546875" customWidth="1"/>
    <col min="5" max="5" width="6.42578125" customWidth="1"/>
    <col min="6" max="6" width="19.5703125" customWidth="1"/>
    <col min="7" max="8" width="14.5703125" customWidth="1"/>
    <col min="9" max="10" width="14.140625" customWidth="1"/>
    <col min="11" max="11" width="10.140625" customWidth="1"/>
    <col min="12" max="12" width="13.5703125" customWidth="1"/>
    <col min="13" max="13" width="13.28515625" customWidth="1"/>
  </cols>
  <sheetData>
    <row r="1" spans="1:14" ht="18.75" customHeight="1" thickBot="1" x14ac:dyDescent="0.3">
      <c r="A1" s="99" t="s">
        <v>115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" customHeight="1" thickBot="1" x14ac:dyDescent="0.3">
      <c r="A2" s="104" t="s">
        <v>118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4" s="4" customFormat="1" ht="29.25" customHeight="1" x14ac:dyDescent="0.25">
      <c r="A3" s="112" t="s">
        <v>0</v>
      </c>
      <c r="B3" s="102" t="s">
        <v>111</v>
      </c>
      <c r="C3" s="102" t="s">
        <v>20</v>
      </c>
      <c r="D3" s="102" t="s">
        <v>156</v>
      </c>
      <c r="E3" s="102" t="s">
        <v>2</v>
      </c>
      <c r="F3" s="110" t="s">
        <v>157</v>
      </c>
      <c r="G3" s="91" t="s">
        <v>153</v>
      </c>
      <c r="H3" s="91" t="s">
        <v>154</v>
      </c>
      <c r="I3" s="102" t="s">
        <v>112</v>
      </c>
      <c r="J3" s="110" t="s">
        <v>113</v>
      </c>
      <c r="K3" s="110" t="s">
        <v>114</v>
      </c>
      <c r="L3" s="102" t="s">
        <v>86</v>
      </c>
      <c r="M3" s="97" t="s">
        <v>85</v>
      </c>
    </row>
    <row r="4" spans="1:14" ht="19.5" customHeight="1" thickBot="1" x14ac:dyDescent="0.3">
      <c r="A4" s="113"/>
      <c r="B4" s="103"/>
      <c r="C4" s="114"/>
      <c r="D4" s="103"/>
      <c r="E4" s="103"/>
      <c r="F4" s="111"/>
      <c r="G4" s="92"/>
      <c r="H4" s="92"/>
      <c r="I4" s="103"/>
      <c r="J4" s="111"/>
      <c r="K4" s="111"/>
      <c r="L4" s="103"/>
      <c r="M4" s="98"/>
    </row>
    <row r="5" spans="1:14" ht="13.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5">
        <v>13</v>
      </c>
    </row>
    <row r="6" spans="1:14" s="6" customFormat="1" ht="60.75" customHeight="1" x14ac:dyDescent="0.25">
      <c r="A6" s="36">
        <v>1</v>
      </c>
      <c r="B6" s="115" t="s">
        <v>152</v>
      </c>
      <c r="C6" s="37" t="s">
        <v>21</v>
      </c>
      <c r="D6" s="38" t="s">
        <v>15</v>
      </c>
      <c r="E6" s="38">
        <v>1000</v>
      </c>
      <c r="F6" s="38"/>
      <c r="G6" s="38"/>
      <c r="H6" s="38"/>
      <c r="I6" s="38"/>
      <c r="J6" s="38"/>
      <c r="K6" s="38"/>
      <c r="L6" s="38"/>
      <c r="M6" s="43"/>
    </row>
    <row r="7" spans="1:14" s="6" customFormat="1" ht="51" customHeight="1" x14ac:dyDescent="0.25">
      <c r="A7" s="39">
        <v>2</v>
      </c>
      <c r="B7" s="116"/>
      <c r="C7" s="31" t="s">
        <v>22</v>
      </c>
      <c r="D7" s="32" t="s">
        <v>15</v>
      </c>
      <c r="E7" s="32">
        <v>1500</v>
      </c>
      <c r="F7" s="32"/>
      <c r="G7" s="32"/>
      <c r="H7" s="32"/>
      <c r="I7" s="32"/>
      <c r="J7" s="32"/>
      <c r="K7" s="32"/>
      <c r="L7" s="32"/>
      <c r="M7" s="44"/>
    </row>
    <row r="8" spans="1:14" s="6" customFormat="1" ht="78.75" customHeight="1" x14ac:dyDescent="0.25">
      <c r="A8" s="39">
        <v>3</v>
      </c>
      <c r="B8" s="29" t="s">
        <v>116</v>
      </c>
      <c r="C8" s="31" t="s">
        <v>23</v>
      </c>
      <c r="D8" s="32" t="s">
        <v>15</v>
      </c>
      <c r="E8" s="32">
        <v>100</v>
      </c>
      <c r="F8" s="32"/>
      <c r="G8" s="32"/>
      <c r="H8" s="32"/>
      <c r="I8" s="32"/>
      <c r="J8" s="32"/>
      <c r="K8" s="32"/>
      <c r="L8" s="32"/>
      <c r="M8" s="44"/>
      <c r="N8" s="9"/>
    </row>
    <row r="9" spans="1:14" s="6" customFormat="1" ht="36" customHeight="1" x14ac:dyDescent="0.25">
      <c r="A9" s="39">
        <v>4</v>
      </c>
      <c r="B9" s="95" t="s">
        <v>27</v>
      </c>
      <c r="C9" s="31" t="s">
        <v>36</v>
      </c>
      <c r="D9" s="32" t="s">
        <v>15</v>
      </c>
      <c r="E9" s="32">
        <v>100</v>
      </c>
      <c r="F9" s="32"/>
      <c r="G9" s="32"/>
      <c r="H9" s="32"/>
      <c r="I9" s="32"/>
      <c r="J9" s="32"/>
      <c r="K9" s="32"/>
      <c r="L9" s="32"/>
      <c r="M9" s="44"/>
      <c r="N9" s="9"/>
    </row>
    <row r="10" spans="1:14" s="6" customFormat="1" ht="35.25" customHeight="1" x14ac:dyDescent="0.25">
      <c r="A10" s="39">
        <v>5</v>
      </c>
      <c r="B10" s="96"/>
      <c r="C10" s="32" t="s">
        <v>24</v>
      </c>
      <c r="D10" s="32" t="s">
        <v>15</v>
      </c>
      <c r="E10" s="32">
        <v>150</v>
      </c>
      <c r="F10" s="32"/>
      <c r="G10" s="32"/>
      <c r="H10" s="32"/>
      <c r="I10" s="32"/>
      <c r="J10" s="32"/>
      <c r="K10" s="32"/>
      <c r="L10" s="32"/>
      <c r="M10" s="44"/>
    </row>
    <row r="11" spans="1:14" s="6" customFormat="1" ht="33" customHeight="1" x14ac:dyDescent="0.25">
      <c r="A11" s="39">
        <v>6</v>
      </c>
      <c r="B11" s="96"/>
      <c r="C11" s="32" t="s">
        <v>25</v>
      </c>
      <c r="D11" s="32" t="s">
        <v>15</v>
      </c>
      <c r="E11" s="32">
        <v>300</v>
      </c>
      <c r="F11" s="32"/>
      <c r="G11" s="32"/>
      <c r="H11" s="32"/>
      <c r="I11" s="32"/>
      <c r="J11" s="32"/>
      <c r="K11" s="32"/>
      <c r="L11" s="32"/>
      <c r="M11" s="44"/>
    </row>
    <row r="12" spans="1:14" s="6" customFormat="1" ht="33" customHeight="1" x14ac:dyDescent="0.25">
      <c r="A12" s="39">
        <v>7</v>
      </c>
      <c r="B12" s="96"/>
      <c r="C12" s="32" t="s">
        <v>26</v>
      </c>
      <c r="D12" s="32" t="s">
        <v>15</v>
      </c>
      <c r="E12" s="32">
        <v>300</v>
      </c>
      <c r="F12" s="32"/>
      <c r="G12" s="32"/>
      <c r="H12" s="32"/>
      <c r="I12" s="32"/>
      <c r="J12" s="32"/>
      <c r="K12" s="32"/>
      <c r="L12" s="32"/>
      <c r="M12" s="44"/>
    </row>
    <row r="13" spans="1:14" s="6" customFormat="1" ht="54" customHeight="1" thickBot="1" x14ac:dyDescent="0.3">
      <c r="A13" s="40">
        <v>8</v>
      </c>
      <c r="B13" s="93" t="s">
        <v>41</v>
      </c>
      <c r="C13" s="94"/>
      <c r="D13" s="42" t="s">
        <v>15</v>
      </c>
      <c r="E13" s="42">
        <v>500</v>
      </c>
      <c r="F13" s="42"/>
      <c r="G13" s="42"/>
      <c r="H13" s="42"/>
      <c r="I13" s="42"/>
      <c r="J13" s="42"/>
      <c r="K13" s="42"/>
      <c r="L13" s="42"/>
      <c r="M13" s="45"/>
    </row>
    <row r="14" spans="1:14" s="6" customFormat="1" ht="29.25" customHeight="1" thickBot="1" x14ac:dyDescent="0.3">
      <c r="A14" s="107" t="s">
        <v>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57"/>
      <c r="M14" s="58"/>
    </row>
    <row r="15" spans="1:14" x14ac:dyDescent="0.25">
      <c r="L15" s="11"/>
      <c r="M15" s="7"/>
    </row>
    <row r="16" spans="1:14" x14ac:dyDescent="0.25">
      <c r="M16" s="28"/>
    </row>
    <row r="17" spans="2:13" x14ac:dyDescent="0.25">
      <c r="B17" s="27"/>
      <c r="C17" s="27"/>
      <c r="M17" s="7"/>
    </row>
  </sheetData>
  <mergeCells count="19">
    <mergeCell ref="A14:K14"/>
    <mergeCell ref="F3:F4"/>
    <mergeCell ref="G3:G4"/>
    <mergeCell ref="J3:J4"/>
    <mergeCell ref="K3:K4"/>
    <mergeCell ref="I3:I4"/>
    <mergeCell ref="A3:A4"/>
    <mergeCell ref="B3:B4"/>
    <mergeCell ref="D3:D4"/>
    <mergeCell ref="E3:E4"/>
    <mergeCell ref="C3:C4"/>
    <mergeCell ref="B6:B7"/>
    <mergeCell ref="H3:H4"/>
    <mergeCell ref="B13:C13"/>
    <mergeCell ref="B9:B12"/>
    <mergeCell ref="M3:M4"/>
    <mergeCell ref="A1:M1"/>
    <mergeCell ref="L3:L4"/>
    <mergeCell ref="A2:M2"/>
  </mergeCells>
  <pageMargins left="0.31496062992125984" right="0.31496062992125984" top="0.62992125984251968" bottom="0.35433070866141736" header="0.23622047244094491" footer="0.31496062992125984"/>
  <pageSetup paperSize="9" scale="76" fitToHeight="0" orientation="landscape" r:id="rId1"/>
  <headerFooter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1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4"/>
  <sheetViews>
    <sheetView workbookViewId="0">
      <selection activeCell="M5" sqref="M5:M7"/>
    </sheetView>
  </sheetViews>
  <sheetFormatPr defaultColWidth="8.85546875" defaultRowHeight="15" x14ac:dyDescent="0.25"/>
  <cols>
    <col min="1" max="1" width="4" customWidth="1"/>
    <col min="2" max="2" width="21.85546875" customWidth="1"/>
    <col min="3" max="3" width="5.85546875" customWidth="1"/>
    <col min="4" max="4" width="5.28515625" customWidth="1"/>
    <col min="5" max="5" width="7.5703125" customWidth="1"/>
    <col min="6" max="6" width="8.7109375" customWidth="1"/>
    <col min="7" max="7" width="5.28515625" customWidth="1"/>
    <col min="8" max="8" width="8.140625" customWidth="1"/>
    <col min="9" max="9" width="9.7109375" customWidth="1"/>
    <col min="10" max="10" width="17.7109375" customWidth="1"/>
    <col min="11" max="11" width="6.140625" customWidth="1"/>
    <col min="12" max="12" width="5.28515625" customWidth="1"/>
    <col min="13" max="13" width="7" customWidth="1"/>
    <col min="14" max="14" width="9" customWidth="1"/>
    <col min="15" max="15" width="4" customWidth="1"/>
    <col min="16" max="16" width="6.85546875" customWidth="1"/>
    <col min="17" max="17" width="9" customWidth="1"/>
  </cols>
  <sheetData>
    <row r="1" spans="1:17" x14ac:dyDescent="0.25">
      <c r="A1" s="15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s="4" customFormat="1" ht="37.5" customHeight="1" x14ac:dyDescent="0.25">
      <c r="A2" s="162" t="s">
        <v>0</v>
      </c>
      <c r="B2" s="162" t="s">
        <v>13</v>
      </c>
      <c r="C2" s="162" t="s">
        <v>14</v>
      </c>
      <c r="D2" s="162" t="s">
        <v>2</v>
      </c>
      <c r="E2" s="162" t="s">
        <v>9</v>
      </c>
      <c r="F2" s="162" t="s">
        <v>86</v>
      </c>
      <c r="G2" s="162" t="s">
        <v>5</v>
      </c>
      <c r="H2" s="162" t="s">
        <v>10</v>
      </c>
      <c r="I2" s="162" t="s">
        <v>85</v>
      </c>
      <c r="J2" s="128" t="s">
        <v>28</v>
      </c>
      <c r="K2" s="128"/>
      <c r="L2" s="128"/>
      <c r="M2" s="128"/>
      <c r="N2" s="128"/>
      <c r="O2" s="128"/>
      <c r="P2" s="128"/>
      <c r="Q2" s="128"/>
    </row>
    <row r="3" spans="1:17" ht="45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" t="s">
        <v>1</v>
      </c>
      <c r="K3" s="1" t="s">
        <v>14</v>
      </c>
      <c r="L3" s="1" t="s">
        <v>2</v>
      </c>
      <c r="M3" s="1" t="s">
        <v>9</v>
      </c>
      <c r="N3" s="1" t="s">
        <v>86</v>
      </c>
      <c r="O3" s="1" t="s">
        <v>5</v>
      </c>
      <c r="P3" s="1" t="s">
        <v>10</v>
      </c>
      <c r="Q3" s="1" t="s">
        <v>85</v>
      </c>
    </row>
    <row r="4" spans="1:17" x14ac:dyDescent="0.25">
      <c r="A4" s="1">
        <v>1</v>
      </c>
      <c r="B4" s="1">
        <v>3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  <c r="O4" s="1">
        <v>16</v>
      </c>
      <c r="P4" s="1">
        <v>17</v>
      </c>
      <c r="Q4" s="1">
        <v>18</v>
      </c>
    </row>
    <row r="5" spans="1:17" s="6" customFormat="1" ht="45" x14ac:dyDescent="0.25">
      <c r="A5" s="3">
        <v>1</v>
      </c>
      <c r="B5" s="14" t="s">
        <v>94</v>
      </c>
      <c r="C5" s="3" t="s">
        <v>17</v>
      </c>
      <c r="D5" s="3">
        <v>25</v>
      </c>
      <c r="E5" s="2">
        <v>37.92</v>
      </c>
      <c r="F5" s="2">
        <f t="shared" ref="F5:F7" si="0">E5*D5</f>
        <v>948</v>
      </c>
      <c r="G5" s="5">
        <v>0.08</v>
      </c>
      <c r="H5" s="2">
        <f>E5*1.08</f>
        <v>40.953600000000002</v>
      </c>
      <c r="I5" s="2">
        <f t="shared" ref="I5:I7" si="1">H5*D5</f>
        <v>1023.84</v>
      </c>
      <c r="J5" s="14" t="s">
        <v>94</v>
      </c>
      <c r="K5" s="3" t="s">
        <v>17</v>
      </c>
      <c r="L5" s="22">
        <v>0</v>
      </c>
      <c r="M5" s="23">
        <v>0</v>
      </c>
      <c r="N5" s="2">
        <f t="shared" ref="N5:N7" si="2">M5*L5</f>
        <v>0</v>
      </c>
      <c r="O5" s="13">
        <v>0.08</v>
      </c>
      <c r="P5" s="2">
        <f>M5*1.23</f>
        <v>0</v>
      </c>
      <c r="Q5" s="2">
        <f t="shared" ref="Q5:Q7" si="3">P5*L5</f>
        <v>0</v>
      </c>
    </row>
    <row r="6" spans="1:17" s="6" customFormat="1" ht="45" x14ac:dyDescent="0.25">
      <c r="A6" s="3">
        <v>2</v>
      </c>
      <c r="B6" s="14" t="s">
        <v>95</v>
      </c>
      <c r="C6" s="3" t="s">
        <v>17</v>
      </c>
      <c r="D6" s="3">
        <v>25</v>
      </c>
      <c r="E6" s="2">
        <v>37.92</v>
      </c>
      <c r="F6" s="2">
        <f t="shared" si="0"/>
        <v>948</v>
      </c>
      <c r="G6" s="5">
        <v>0.08</v>
      </c>
      <c r="H6" s="2">
        <f t="shared" ref="H6:H7" si="4">E6*1.08</f>
        <v>40.953600000000002</v>
      </c>
      <c r="I6" s="2">
        <f t="shared" si="1"/>
        <v>1023.84</v>
      </c>
      <c r="J6" s="14" t="s">
        <v>95</v>
      </c>
      <c r="K6" s="3" t="s">
        <v>17</v>
      </c>
      <c r="L6" s="22">
        <v>0</v>
      </c>
      <c r="M6" s="23">
        <v>0</v>
      </c>
      <c r="N6" s="2">
        <f t="shared" si="2"/>
        <v>0</v>
      </c>
      <c r="O6" s="13">
        <v>0.08</v>
      </c>
      <c r="P6" s="2">
        <f t="shared" ref="P6:P7" si="5">M6*1.23</f>
        <v>0</v>
      </c>
      <c r="Q6" s="2">
        <f t="shared" si="3"/>
        <v>0</v>
      </c>
    </row>
    <row r="7" spans="1:17" s="6" customFormat="1" ht="56.25" x14ac:dyDescent="0.25">
      <c r="A7" s="3">
        <v>3</v>
      </c>
      <c r="B7" s="14" t="s">
        <v>96</v>
      </c>
      <c r="C7" s="3" t="s">
        <v>17</v>
      </c>
      <c r="D7" s="3">
        <v>25</v>
      </c>
      <c r="E7" s="2">
        <v>37.92</v>
      </c>
      <c r="F7" s="2">
        <f t="shared" si="0"/>
        <v>948</v>
      </c>
      <c r="G7" s="5">
        <v>0.08</v>
      </c>
      <c r="H7" s="2">
        <f t="shared" si="4"/>
        <v>40.953600000000002</v>
      </c>
      <c r="I7" s="2">
        <f t="shared" si="1"/>
        <v>1023.84</v>
      </c>
      <c r="J7" s="14" t="s">
        <v>96</v>
      </c>
      <c r="K7" s="3" t="s">
        <v>17</v>
      </c>
      <c r="L7" s="22">
        <v>0</v>
      </c>
      <c r="M7" s="23">
        <v>0</v>
      </c>
      <c r="N7" s="2">
        <f t="shared" si="2"/>
        <v>0</v>
      </c>
      <c r="O7" s="13">
        <v>0.08</v>
      </c>
      <c r="P7" s="2">
        <f t="shared" si="5"/>
        <v>0</v>
      </c>
      <c r="Q7" s="2">
        <f t="shared" si="3"/>
        <v>0</v>
      </c>
    </row>
    <row r="8" spans="1:17" s="6" customFormat="1" x14ac:dyDescent="0.25">
      <c r="A8" s="130" t="s">
        <v>6</v>
      </c>
      <c r="B8" s="130"/>
      <c r="C8" s="130"/>
      <c r="D8" s="130"/>
      <c r="E8" s="130"/>
      <c r="F8" s="2">
        <f>D8*E8+SUM(F5:F7)</f>
        <v>2844</v>
      </c>
      <c r="G8" s="131"/>
      <c r="H8" s="131"/>
      <c r="I8" s="2">
        <f>SUM(I5:I7)</f>
        <v>3071.52</v>
      </c>
      <c r="J8" s="130" t="s">
        <v>6</v>
      </c>
      <c r="K8" s="130"/>
      <c r="L8" s="130"/>
      <c r="M8" s="130"/>
      <c r="N8" s="2">
        <f>SUM(N5:N7)</f>
        <v>0</v>
      </c>
      <c r="O8" s="131"/>
      <c r="P8" s="131"/>
      <c r="Q8" s="2">
        <f>SUM(Q5:Q7)</f>
        <v>0</v>
      </c>
    </row>
    <row r="9" spans="1:17" ht="15" customHeight="1" x14ac:dyDescent="0.25">
      <c r="A9" s="160" t="s">
        <v>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2" spans="1:17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G13" s="132" t="s">
        <v>8</v>
      </c>
      <c r="H13" s="132"/>
      <c r="I13" s="132"/>
      <c r="J13" s="8"/>
      <c r="K13" s="8"/>
      <c r="L13" s="7"/>
      <c r="M13" s="133"/>
      <c r="N13" s="133"/>
      <c r="O13" s="133"/>
      <c r="P13" s="133"/>
      <c r="Q13" s="133"/>
    </row>
    <row r="14" spans="1:17" x14ac:dyDescent="0.25">
      <c r="G14" s="7"/>
      <c r="H14" s="7"/>
      <c r="I14" s="7"/>
      <c r="J14" s="7"/>
      <c r="K14" s="7"/>
      <c r="L14" s="7"/>
      <c r="M14" s="129" t="s">
        <v>7</v>
      </c>
      <c r="N14" s="129"/>
      <c r="O14" s="129"/>
      <c r="P14" s="129"/>
      <c r="Q14" s="129"/>
    </row>
  </sheetData>
  <mergeCells count="19">
    <mergeCell ref="G13:I13"/>
    <mergeCell ref="M13:Q13"/>
    <mergeCell ref="M14:Q14"/>
    <mergeCell ref="J2:Q2"/>
    <mergeCell ref="A8:E8"/>
    <mergeCell ref="G8:H8"/>
    <mergeCell ref="J8:M8"/>
    <mergeCell ref="O8:P8"/>
    <mergeCell ref="A9:Q9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34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4" customWidth="1"/>
    <col min="2" max="2" width="26.140625" customWidth="1"/>
    <col min="3" max="3" width="10.7109375" customWidth="1"/>
    <col min="4" max="4" width="5.85546875" customWidth="1"/>
    <col min="5" max="5" width="18.42578125" customWidth="1"/>
    <col min="6" max="7" width="11.5703125" customWidth="1"/>
    <col min="8" max="8" width="13" customWidth="1"/>
    <col min="9" max="9" width="13.85546875" customWidth="1"/>
    <col min="10" max="10" width="8.85546875" customWidth="1"/>
    <col min="11" max="11" width="13.42578125" customWidth="1"/>
    <col min="12" max="12" width="13.7109375" customWidth="1"/>
  </cols>
  <sheetData>
    <row r="1" spans="1:12" ht="16.5" customHeight="1" thickBot="1" x14ac:dyDescent="0.3">
      <c r="A1" s="104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8" customHeight="1" thickBot="1" x14ac:dyDescent="0.3">
      <c r="A2" s="104" t="s">
        <v>119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s="4" customFormat="1" ht="29.25" customHeight="1" x14ac:dyDescent="0.25">
      <c r="A3" s="112" t="s">
        <v>0</v>
      </c>
      <c r="B3" s="102" t="s">
        <v>111</v>
      </c>
      <c r="C3" s="123" t="s">
        <v>158</v>
      </c>
      <c r="D3" s="102" t="s">
        <v>2</v>
      </c>
      <c r="E3" s="91" t="s">
        <v>159</v>
      </c>
      <c r="F3" s="91" t="s">
        <v>155</v>
      </c>
      <c r="G3" s="91" t="s">
        <v>154</v>
      </c>
      <c r="H3" s="102" t="s">
        <v>112</v>
      </c>
      <c r="I3" s="110" t="s">
        <v>113</v>
      </c>
      <c r="J3" s="110" t="s">
        <v>114</v>
      </c>
      <c r="K3" s="102" t="s">
        <v>86</v>
      </c>
      <c r="L3" s="97" t="s">
        <v>117</v>
      </c>
    </row>
    <row r="4" spans="1:12" ht="21.75" customHeight="1" thickBot="1" x14ac:dyDescent="0.3">
      <c r="A4" s="113"/>
      <c r="B4" s="103"/>
      <c r="C4" s="124"/>
      <c r="D4" s="103"/>
      <c r="E4" s="92"/>
      <c r="F4" s="92"/>
      <c r="G4" s="92"/>
      <c r="H4" s="103"/>
      <c r="I4" s="111"/>
      <c r="J4" s="111"/>
      <c r="K4" s="103"/>
      <c r="L4" s="98"/>
    </row>
    <row r="5" spans="1:12" ht="14.2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s="6" customFormat="1" ht="26.25" customHeight="1" x14ac:dyDescent="0.25">
      <c r="A6" s="36">
        <v>1</v>
      </c>
      <c r="B6" s="50" t="s">
        <v>43</v>
      </c>
      <c r="C6" s="38" t="s">
        <v>15</v>
      </c>
      <c r="D6" s="38">
        <v>20</v>
      </c>
      <c r="E6" s="38"/>
      <c r="F6" s="38"/>
      <c r="G6" s="38"/>
      <c r="H6" s="38"/>
      <c r="I6" s="38"/>
      <c r="J6" s="38"/>
      <c r="K6" s="38"/>
      <c r="L6" s="43"/>
    </row>
    <row r="7" spans="1:12" s="6" customFormat="1" ht="24" x14ac:dyDescent="0.25">
      <c r="A7" s="39">
        <v>2</v>
      </c>
      <c r="B7" s="46" t="s">
        <v>42</v>
      </c>
      <c r="C7" s="32" t="s">
        <v>15</v>
      </c>
      <c r="D7" s="32">
        <v>20</v>
      </c>
      <c r="E7" s="32"/>
      <c r="F7" s="32"/>
      <c r="G7" s="32"/>
      <c r="H7" s="32"/>
      <c r="I7" s="32"/>
      <c r="J7" s="32"/>
      <c r="K7" s="32"/>
      <c r="L7" s="44"/>
    </row>
    <row r="8" spans="1:12" s="6" customFormat="1" x14ac:dyDescent="0.25">
      <c r="A8" s="39">
        <v>3</v>
      </c>
      <c r="B8" s="12" t="s">
        <v>38</v>
      </c>
      <c r="C8" s="32" t="s">
        <v>15</v>
      </c>
      <c r="D8" s="32">
        <v>60</v>
      </c>
      <c r="E8" s="32"/>
      <c r="F8" s="32"/>
      <c r="G8" s="32"/>
      <c r="H8" s="32"/>
      <c r="I8" s="32"/>
      <c r="J8" s="32"/>
      <c r="K8" s="32"/>
      <c r="L8" s="44"/>
    </row>
    <row r="9" spans="1:12" s="6" customFormat="1" x14ac:dyDescent="0.25">
      <c r="A9" s="39">
        <v>4</v>
      </c>
      <c r="B9" s="12" t="s">
        <v>39</v>
      </c>
      <c r="C9" s="32" t="s">
        <v>15</v>
      </c>
      <c r="D9" s="32">
        <v>48</v>
      </c>
      <c r="E9" s="32"/>
      <c r="F9" s="32"/>
      <c r="G9" s="32"/>
      <c r="H9" s="32"/>
      <c r="I9" s="32"/>
      <c r="J9" s="32"/>
      <c r="K9" s="32"/>
      <c r="L9" s="44"/>
    </row>
    <row r="10" spans="1:12" s="6" customFormat="1" x14ac:dyDescent="0.25">
      <c r="A10" s="39">
        <v>5</v>
      </c>
      <c r="B10" s="12" t="s">
        <v>40</v>
      </c>
      <c r="C10" s="32" t="s">
        <v>15</v>
      </c>
      <c r="D10" s="32">
        <v>72</v>
      </c>
      <c r="E10" s="32"/>
      <c r="F10" s="32"/>
      <c r="G10" s="32"/>
      <c r="H10" s="32"/>
      <c r="I10" s="32"/>
      <c r="J10" s="32"/>
      <c r="K10" s="32"/>
      <c r="L10" s="44"/>
    </row>
    <row r="11" spans="1:12" s="6" customFormat="1" ht="24" x14ac:dyDescent="0.25">
      <c r="A11" s="39">
        <v>6</v>
      </c>
      <c r="B11" s="12" t="s">
        <v>50</v>
      </c>
      <c r="C11" s="32" t="s">
        <v>15</v>
      </c>
      <c r="D11" s="32">
        <v>40</v>
      </c>
      <c r="E11" s="32"/>
      <c r="F11" s="32"/>
      <c r="G11" s="32"/>
      <c r="H11" s="32"/>
      <c r="I11" s="32"/>
      <c r="J11" s="32"/>
      <c r="K11" s="32"/>
      <c r="L11" s="44"/>
    </row>
    <row r="12" spans="1:12" s="6" customFormat="1" ht="24" x14ac:dyDescent="0.25">
      <c r="A12" s="39">
        <v>7</v>
      </c>
      <c r="B12" s="12" t="s">
        <v>49</v>
      </c>
      <c r="C12" s="32" t="s">
        <v>15</v>
      </c>
      <c r="D12" s="32">
        <v>42</v>
      </c>
      <c r="E12" s="32"/>
      <c r="F12" s="32"/>
      <c r="G12" s="32"/>
      <c r="H12" s="32"/>
      <c r="I12" s="32"/>
      <c r="J12" s="32"/>
      <c r="K12" s="32"/>
      <c r="L12" s="44"/>
    </row>
    <row r="13" spans="1:12" s="6" customFormat="1" ht="24" x14ac:dyDescent="0.25">
      <c r="A13" s="39">
        <v>8</v>
      </c>
      <c r="B13" s="12" t="s">
        <v>48</v>
      </c>
      <c r="C13" s="32" t="s">
        <v>15</v>
      </c>
      <c r="D13" s="32">
        <v>320</v>
      </c>
      <c r="E13" s="32"/>
      <c r="F13" s="32"/>
      <c r="G13" s="32"/>
      <c r="H13" s="32"/>
      <c r="I13" s="32"/>
      <c r="J13" s="32"/>
      <c r="K13" s="32"/>
      <c r="L13" s="44"/>
    </row>
    <row r="14" spans="1:12" s="6" customFormat="1" ht="24" x14ac:dyDescent="0.25">
      <c r="A14" s="39">
        <v>9</v>
      </c>
      <c r="B14" s="12" t="s">
        <v>47</v>
      </c>
      <c r="C14" s="32" t="s">
        <v>15</v>
      </c>
      <c r="D14" s="32">
        <v>360</v>
      </c>
      <c r="E14" s="32"/>
      <c r="F14" s="32"/>
      <c r="G14" s="32"/>
      <c r="H14" s="32"/>
      <c r="I14" s="32"/>
      <c r="J14" s="32"/>
      <c r="K14" s="32"/>
      <c r="L14" s="44"/>
    </row>
    <row r="15" spans="1:12" s="6" customFormat="1" ht="24" x14ac:dyDescent="0.25">
      <c r="A15" s="39">
        <v>10</v>
      </c>
      <c r="B15" s="12" t="s">
        <v>71</v>
      </c>
      <c r="C15" s="47" t="s">
        <v>15</v>
      </c>
      <c r="D15" s="47">
        <v>80</v>
      </c>
      <c r="E15" s="47"/>
      <c r="F15" s="47"/>
      <c r="G15" s="47"/>
      <c r="H15" s="47"/>
      <c r="I15" s="47"/>
      <c r="J15" s="47"/>
      <c r="K15" s="47"/>
      <c r="L15" s="53"/>
    </row>
    <row r="16" spans="1:12" s="6" customFormat="1" ht="24" x14ac:dyDescent="0.25">
      <c r="A16" s="39">
        <v>11</v>
      </c>
      <c r="B16" s="12" t="s">
        <v>46</v>
      </c>
      <c r="C16" s="32" t="s">
        <v>15</v>
      </c>
      <c r="D16" s="32">
        <v>240</v>
      </c>
      <c r="E16" s="32"/>
      <c r="F16" s="32"/>
      <c r="G16" s="32"/>
      <c r="H16" s="32"/>
      <c r="I16" s="32"/>
      <c r="J16" s="32"/>
      <c r="K16" s="32"/>
      <c r="L16" s="44"/>
    </row>
    <row r="17" spans="1:12" s="6" customFormat="1" ht="24" x14ac:dyDescent="0.25">
      <c r="A17" s="39">
        <v>12</v>
      </c>
      <c r="B17" s="16" t="s">
        <v>45</v>
      </c>
      <c r="C17" s="32" t="s">
        <v>15</v>
      </c>
      <c r="D17" s="32">
        <v>360</v>
      </c>
      <c r="E17" s="32"/>
      <c r="F17" s="32"/>
      <c r="G17" s="32"/>
      <c r="H17" s="32"/>
      <c r="I17" s="32"/>
      <c r="J17" s="32"/>
      <c r="K17" s="32"/>
      <c r="L17" s="44"/>
    </row>
    <row r="18" spans="1:12" s="6" customFormat="1" ht="24" x14ac:dyDescent="0.25">
      <c r="A18" s="39">
        <v>13</v>
      </c>
      <c r="B18" s="16" t="s">
        <v>72</v>
      </c>
      <c r="C18" s="32" t="s">
        <v>15</v>
      </c>
      <c r="D18" s="32">
        <v>80</v>
      </c>
      <c r="E18" s="32"/>
      <c r="F18" s="32"/>
      <c r="G18" s="32"/>
      <c r="H18" s="32"/>
      <c r="I18" s="32"/>
      <c r="J18" s="32"/>
      <c r="K18" s="32"/>
      <c r="L18" s="44"/>
    </row>
    <row r="19" spans="1:12" s="6" customFormat="1" ht="24" x14ac:dyDescent="0.25">
      <c r="A19" s="39">
        <v>14</v>
      </c>
      <c r="B19" s="26" t="s">
        <v>103</v>
      </c>
      <c r="C19" s="32" t="s">
        <v>15</v>
      </c>
      <c r="D19" s="32">
        <v>40</v>
      </c>
      <c r="E19" s="32"/>
      <c r="F19" s="32"/>
      <c r="G19" s="32"/>
      <c r="H19" s="32"/>
      <c r="I19" s="32"/>
      <c r="J19" s="32"/>
      <c r="K19" s="32"/>
      <c r="L19" s="44"/>
    </row>
    <row r="20" spans="1:12" s="6" customFormat="1" ht="24" x14ac:dyDescent="0.25">
      <c r="A20" s="39">
        <v>15</v>
      </c>
      <c r="B20" s="16" t="s">
        <v>44</v>
      </c>
      <c r="C20" s="32" t="s">
        <v>15</v>
      </c>
      <c r="D20" s="32">
        <v>80</v>
      </c>
      <c r="E20" s="32"/>
      <c r="F20" s="32"/>
      <c r="G20" s="32"/>
      <c r="H20" s="32"/>
      <c r="I20" s="32"/>
      <c r="J20" s="32"/>
      <c r="K20" s="32"/>
      <c r="L20" s="44"/>
    </row>
    <row r="21" spans="1:12" s="6" customFormat="1" ht="24" x14ac:dyDescent="0.25">
      <c r="A21" s="39">
        <v>16</v>
      </c>
      <c r="B21" s="16" t="s">
        <v>87</v>
      </c>
      <c r="C21" s="32" t="s">
        <v>15</v>
      </c>
      <c r="D21" s="32">
        <v>140</v>
      </c>
      <c r="E21" s="32"/>
      <c r="F21" s="32"/>
      <c r="G21" s="32"/>
      <c r="H21" s="32"/>
      <c r="I21" s="32"/>
      <c r="J21" s="32"/>
      <c r="K21" s="32"/>
      <c r="L21" s="44"/>
    </row>
    <row r="22" spans="1:12" s="6" customFormat="1" ht="24" x14ac:dyDescent="0.25">
      <c r="A22" s="39">
        <v>17</v>
      </c>
      <c r="B22" s="16" t="s">
        <v>88</v>
      </c>
      <c r="C22" s="32" t="s">
        <v>15</v>
      </c>
      <c r="D22" s="32">
        <v>300</v>
      </c>
      <c r="E22" s="32"/>
      <c r="F22" s="32"/>
      <c r="G22" s="32"/>
      <c r="H22" s="32"/>
      <c r="I22" s="32"/>
      <c r="J22" s="32"/>
      <c r="K22" s="32"/>
      <c r="L22" s="44"/>
    </row>
    <row r="23" spans="1:12" s="6" customFormat="1" ht="24" x14ac:dyDescent="0.25">
      <c r="A23" s="39">
        <v>18</v>
      </c>
      <c r="B23" s="16" t="s">
        <v>89</v>
      </c>
      <c r="C23" s="32" t="s">
        <v>15</v>
      </c>
      <c r="D23" s="32">
        <v>300</v>
      </c>
      <c r="E23" s="32"/>
      <c r="F23" s="32"/>
      <c r="G23" s="32"/>
      <c r="H23" s="32"/>
      <c r="I23" s="32"/>
      <c r="J23" s="32"/>
      <c r="K23" s="32"/>
      <c r="L23" s="44"/>
    </row>
    <row r="24" spans="1:12" s="6" customFormat="1" ht="24" x14ac:dyDescent="0.25">
      <c r="A24" s="51">
        <v>19</v>
      </c>
      <c r="B24" s="26" t="s">
        <v>107</v>
      </c>
      <c r="C24" s="48" t="s">
        <v>15</v>
      </c>
      <c r="D24" s="48">
        <v>120</v>
      </c>
      <c r="E24" s="48"/>
      <c r="F24" s="48"/>
      <c r="G24" s="48"/>
      <c r="H24" s="48"/>
      <c r="I24" s="48"/>
      <c r="J24" s="48"/>
      <c r="K24" s="48"/>
      <c r="L24" s="54"/>
    </row>
    <row r="25" spans="1:12" s="6" customFormat="1" ht="24" x14ac:dyDescent="0.25">
      <c r="A25" s="51">
        <v>20</v>
      </c>
      <c r="B25" s="26" t="s">
        <v>108</v>
      </c>
      <c r="C25" s="48" t="s">
        <v>15</v>
      </c>
      <c r="D25" s="48">
        <v>120</v>
      </c>
      <c r="E25" s="48"/>
      <c r="F25" s="48"/>
      <c r="G25" s="48"/>
      <c r="H25" s="48"/>
      <c r="I25" s="48"/>
      <c r="J25" s="48"/>
      <c r="K25" s="48"/>
      <c r="L25" s="54"/>
    </row>
    <row r="26" spans="1:12" s="6" customFormat="1" ht="31.5" customHeight="1" x14ac:dyDescent="0.25">
      <c r="A26" s="51">
        <v>21</v>
      </c>
      <c r="B26" s="26" t="s">
        <v>109</v>
      </c>
      <c r="C26" s="48" t="s">
        <v>15</v>
      </c>
      <c r="D26" s="48">
        <v>120</v>
      </c>
      <c r="E26" s="48"/>
      <c r="F26" s="48"/>
      <c r="G26" s="48"/>
      <c r="H26" s="48"/>
      <c r="I26" s="48"/>
      <c r="J26" s="48"/>
      <c r="K26" s="48"/>
      <c r="L26" s="54"/>
    </row>
    <row r="27" spans="1:12" s="6" customFormat="1" ht="24" x14ac:dyDescent="0.25">
      <c r="A27" s="39">
        <v>22</v>
      </c>
      <c r="B27" s="16" t="s">
        <v>52</v>
      </c>
      <c r="C27" s="32" t="s">
        <v>15</v>
      </c>
      <c r="D27" s="32">
        <v>20</v>
      </c>
      <c r="E27" s="32"/>
      <c r="F27" s="32"/>
      <c r="G27" s="32"/>
      <c r="H27" s="32"/>
      <c r="I27" s="32"/>
      <c r="J27" s="32"/>
      <c r="K27" s="32"/>
      <c r="L27" s="44"/>
    </row>
    <row r="28" spans="1:12" s="6" customFormat="1" ht="25.5" customHeight="1" x14ac:dyDescent="0.25">
      <c r="A28" s="39">
        <v>23</v>
      </c>
      <c r="B28" s="12" t="s">
        <v>51</v>
      </c>
      <c r="C28" s="32" t="s">
        <v>15</v>
      </c>
      <c r="D28" s="32">
        <v>110</v>
      </c>
      <c r="E28" s="32"/>
      <c r="F28" s="32"/>
      <c r="G28" s="32"/>
      <c r="H28" s="32"/>
      <c r="I28" s="32"/>
      <c r="J28" s="32"/>
      <c r="K28" s="32"/>
      <c r="L28" s="44"/>
    </row>
    <row r="29" spans="1:12" s="6" customFormat="1" ht="60" x14ac:dyDescent="0.25">
      <c r="A29" s="39">
        <v>24</v>
      </c>
      <c r="B29" s="12" t="s">
        <v>150</v>
      </c>
      <c r="C29" s="32" t="s">
        <v>17</v>
      </c>
      <c r="D29" s="32">
        <v>140</v>
      </c>
      <c r="E29" s="32"/>
      <c r="F29" s="32"/>
      <c r="G29" s="32"/>
      <c r="H29" s="32"/>
      <c r="I29" s="32"/>
      <c r="J29" s="32"/>
      <c r="K29" s="32"/>
      <c r="L29" s="44"/>
    </row>
    <row r="30" spans="1:12" s="6" customFormat="1" ht="52.5" customHeight="1" thickBot="1" x14ac:dyDescent="0.3">
      <c r="A30" s="40">
        <v>25</v>
      </c>
      <c r="B30" s="52" t="s">
        <v>151</v>
      </c>
      <c r="C30" s="42" t="s">
        <v>17</v>
      </c>
      <c r="D30" s="42">
        <v>200</v>
      </c>
      <c r="E30" s="42"/>
      <c r="F30" s="42"/>
      <c r="G30" s="42"/>
      <c r="H30" s="42"/>
      <c r="I30" s="42"/>
      <c r="J30" s="42"/>
      <c r="K30" s="42"/>
      <c r="L30" s="45"/>
    </row>
    <row r="31" spans="1:12" s="6" customFormat="1" ht="23.25" customHeight="1" thickBot="1" x14ac:dyDescent="0.3">
      <c r="A31" s="120" t="s">
        <v>6</v>
      </c>
      <c r="B31" s="121"/>
      <c r="C31" s="121"/>
      <c r="D31" s="121"/>
      <c r="E31" s="121"/>
      <c r="F31" s="121"/>
      <c r="G31" s="121"/>
      <c r="H31" s="121"/>
      <c r="I31" s="121"/>
      <c r="J31" s="122"/>
      <c r="K31" s="55"/>
      <c r="L31" s="56"/>
    </row>
    <row r="32" spans="1:12" x14ac:dyDescent="0.25">
      <c r="A32" s="117" t="s">
        <v>37</v>
      </c>
      <c r="B32" s="117"/>
      <c r="C32" s="117"/>
      <c r="D32" s="117"/>
      <c r="E32" s="117"/>
      <c r="F32" s="30"/>
      <c r="G32" s="30"/>
      <c r="H32" s="30"/>
      <c r="I32" s="30"/>
      <c r="J32" s="30"/>
      <c r="K32" s="30"/>
      <c r="L32" s="7"/>
    </row>
    <row r="33" spans="12:12" x14ac:dyDescent="0.25">
      <c r="L33" s="28"/>
    </row>
    <row r="34" spans="12:12" x14ac:dyDescent="0.25">
      <c r="L34" s="7"/>
    </row>
  </sheetData>
  <mergeCells count="16">
    <mergeCell ref="A32:E32"/>
    <mergeCell ref="A1:L1"/>
    <mergeCell ref="A31:J31"/>
    <mergeCell ref="E3:E4"/>
    <mergeCell ref="F3:F4"/>
    <mergeCell ref="I3:I4"/>
    <mergeCell ref="J3:J4"/>
    <mergeCell ref="A2:L2"/>
    <mergeCell ref="A3:A4"/>
    <mergeCell ref="B3:B4"/>
    <mergeCell ref="C3:C4"/>
    <mergeCell ref="D3:D4"/>
    <mergeCell ref="H3:H4"/>
    <mergeCell ref="K3:K4"/>
    <mergeCell ref="L3:L4"/>
    <mergeCell ref="G3:G4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L14"/>
  <sheetViews>
    <sheetView workbookViewId="0">
      <selection activeCell="H7" sqref="H7"/>
    </sheetView>
  </sheetViews>
  <sheetFormatPr defaultColWidth="8.85546875" defaultRowHeight="15" x14ac:dyDescent="0.25"/>
  <cols>
    <col min="1" max="1" width="4" customWidth="1"/>
    <col min="2" max="2" width="28.7109375" customWidth="1"/>
    <col min="3" max="3" width="9.85546875" customWidth="1"/>
    <col min="4" max="4" width="5.5703125" customWidth="1"/>
    <col min="5" max="5" width="22.85546875" customWidth="1"/>
    <col min="6" max="7" width="16" customWidth="1"/>
    <col min="8" max="8" width="12.85546875" customWidth="1"/>
    <col min="9" max="9" width="13.85546875" customWidth="1"/>
    <col min="10" max="10" width="8.85546875" customWidth="1"/>
    <col min="11" max="11" width="12.85546875" customWidth="1"/>
    <col min="12" max="12" width="13.140625" customWidth="1"/>
  </cols>
  <sheetData>
    <row r="1" spans="1:12" ht="15.75" thickBot="1" x14ac:dyDescent="0.3">
      <c r="A1" s="104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8" customHeight="1" thickBot="1" x14ac:dyDescent="0.3">
      <c r="A2" s="104" t="s">
        <v>122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s="4" customFormat="1" ht="29.25" customHeight="1" x14ac:dyDescent="0.25">
      <c r="A3" s="112" t="s">
        <v>0</v>
      </c>
      <c r="B3" s="102" t="s">
        <v>121</v>
      </c>
      <c r="C3" s="123" t="s">
        <v>158</v>
      </c>
      <c r="D3" s="102" t="s">
        <v>2</v>
      </c>
      <c r="E3" s="91" t="s">
        <v>159</v>
      </c>
      <c r="F3" s="91" t="s">
        <v>155</v>
      </c>
      <c r="G3" s="91" t="s">
        <v>154</v>
      </c>
      <c r="H3" s="102" t="s">
        <v>112</v>
      </c>
      <c r="I3" s="110" t="s">
        <v>113</v>
      </c>
      <c r="J3" s="110" t="s">
        <v>114</v>
      </c>
      <c r="K3" s="102" t="s">
        <v>86</v>
      </c>
      <c r="L3" s="97" t="s">
        <v>85</v>
      </c>
    </row>
    <row r="4" spans="1:12" ht="15.75" thickBot="1" x14ac:dyDescent="0.3">
      <c r="A4" s="113"/>
      <c r="B4" s="103"/>
      <c r="C4" s="124"/>
      <c r="D4" s="103"/>
      <c r="E4" s="92"/>
      <c r="F4" s="92"/>
      <c r="G4" s="92"/>
      <c r="H4" s="103"/>
      <c r="I4" s="111"/>
      <c r="J4" s="111"/>
      <c r="K4" s="103"/>
      <c r="L4" s="98"/>
    </row>
    <row r="5" spans="1:12" ht="14.2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s="6" customFormat="1" ht="36" x14ac:dyDescent="0.25">
      <c r="A6" s="36">
        <v>1</v>
      </c>
      <c r="B6" s="50" t="s">
        <v>147</v>
      </c>
      <c r="C6" s="38" t="s">
        <v>17</v>
      </c>
      <c r="D6" s="59">
        <v>80</v>
      </c>
      <c r="E6" s="59"/>
      <c r="F6" s="59"/>
      <c r="G6" s="59"/>
      <c r="H6" s="59"/>
      <c r="I6" s="59"/>
      <c r="J6" s="59"/>
      <c r="K6" s="38"/>
      <c r="L6" s="43"/>
    </row>
    <row r="7" spans="1:12" s="6" customFormat="1" ht="42" customHeight="1" x14ac:dyDescent="0.25">
      <c r="A7" s="39">
        <v>2</v>
      </c>
      <c r="B7" s="46" t="s">
        <v>83</v>
      </c>
      <c r="C7" s="32" t="s">
        <v>17</v>
      </c>
      <c r="D7" s="48">
        <v>36</v>
      </c>
      <c r="E7" s="48"/>
      <c r="F7" s="48"/>
      <c r="G7" s="48"/>
      <c r="H7" s="32"/>
      <c r="I7" s="32"/>
      <c r="J7" s="32"/>
      <c r="K7" s="32"/>
      <c r="L7" s="44"/>
    </row>
    <row r="8" spans="1:12" s="6" customFormat="1" ht="48" x14ac:dyDescent="0.25">
      <c r="A8" s="39">
        <v>3</v>
      </c>
      <c r="B8" s="46" t="s">
        <v>146</v>
      </c>
      <c r="C8" s="32" t="s">
        <v>17</v>
      </c>
      <c r="D8" s="48">
        <v>50</v>
      </c>
      <c r="E8" s="48"/>
      <c r="F8" s="48"/>
      <c r="G8" s="48"/>
      <c r="H8" s="48"/>
      <c r="I8" s="48"/>
      <c r="J8" s="48"/>
      <c r="K8" s="32"/>
      <c r="L8" s="44"/>
    </row>
    <row r="9" spans="1:12" s="6" customFormat="1" ht="41.25" customHeight="1" x14ac:dyDescent="0.25">
      <c r="A9" s="39">
        <v>4</v>
      </c>
      <c r="B9" s="46" t="s">
        <v>148</v>
      </c>
      <c r="C9" s="32" t="s">
        <v>17</v>
      </c>
      <c r="D9" s="48">
        <v>60</v>
      </c>
      <c r="E9" s="48"/>
      <c r="F9" s="48"/>
      <c r="G9" s="48"/>
      <c r="H9" s="48"/>
      <c r="I9" s="48"/>
      <c r="J9" s="48"/>
      <c r="K9" s="32"/>
      <c r="L9" s="44"/>
    </row>
    <row r="10" spans="1:12" s="6" customFormat="1" ht="38.25" customHeight="1" thickBot="1" x14ac:dyDescent="0.3">
      <c r="A10" s="40">
        <v>5</v>
      </c>
      <c r="B10" s="60" t="s">
        <v>149</v>
      </c>
      <c r="C10" s="76" t="s">
        <v>17</v>
      </c>
      <c r="D10" s="61">
        <v>16</v>
      </c>
      <c r="E10" s="61"/>
      <c r="F10" s="61"/>
      <c r="G10" s="61"/>
      <c r="H10" s="61"/>
      <c r="I10" s="61"/>
      <c r="J10" s="61"/>
      <c r="K10" s="42"/>
      <c r="L10" s="45"/>
    </row>
    <row r="11" spans="1:12" ht="15.75" thickBot="1" x14ac:dyDescent="0.3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9"/>
      <c r="K11" s="57"/>
      <c r="L11" s="56"/>
    </row>
    <row r="12" spans="1:12" x14ac:dyDescent="0.25">
      <c r="A12" s="117" t="s">
        <v>37</v>
      </c>
      <c r="B12" s="117"/>
      <c r="C12" s="117"/>
      <c r="D12" s="117"/>
      <c r="E12" s="117"/>
      <c r="F12" s="30"/>
      <c r="G12" s="30"/>
      <c r="H12" s="30"/>
      <c r="I12" s="30"/>
      <c r="J12" s="30"/>
      <c r="K12" s="30"/>
      <c r="L12" s="7"/>
    </row>
    <row r="13" spans="1:12" x14ac:dyDescent="0.25">
      <c r="L13" s="28"/>
    </row>
    <row r="14" spans="1:12" x14ac:dyDescent="0.25">
      <c r="L14" s="7"/>
    </row>
  </sheetData>
  <mergeCells count="16">
    <mergeCell ref="A12:E12"/>
    <mergeCell ref="J3:J4"/>
    <mergeCell ref="A1:L1"/>
    <mergeCell ref="A11:J11"/>
    <mergeCell ref="A2:L2"/>
    <mergeCell ref="A3:A4"/>
    <mergeCell ref="B3:B4"/>
    <mergeCell ref="C3:C4"/>
    <mergeCell ref="D3:D4"/>
    <mergeCell ref="H3:H4"/>
    <mergeCell ref="K3:K4"/>
    <mergeCell ref="L3:L4"/>
    <mergeCell ref="E3:E4"/>
    <mergeCell ref="F3:F4"/>
    <mergeCell ref="I3:I4"/>
    <mergeCell ref="G3:G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9"/>
  <sheetViews>
    <sheetView workbookViewId="0">
      <selection activeCell="F21" sqref="F21"/>
    </sheetView>
  </sheetViews>
  <sheetFormatPr defaultColWidth="8.85546875" defaultRowHeight="15" x14ac:dyDescent="0.25"/>
  <cols>
    <col min="1" max="1" width="4" customWidth="1"/>
    <col min="2" max="2" width="28.7109375" customWidth="1"/>
    <col min="3" max="3" width="4.85546875" customWidth="1"/>
    <col min="4" max="4" width="5.140625" customWidth="1"/>
    <col min="5" max="5" width="6.7109375" customWidth="1"/>
    <col min="6" max="6" width="10.140625" customWidth="1"/>
    <col min="7" max="7" width="4.28515625" customWidth="1"/>
    <col min="8" max="8" width="6.42578125" customWidth="1"/>
    <col min="9" max="9" width="10.28515625" customWidth="1"/>
    <col min="10" max="10" width="13.42578125" customWidth="1"/>
    <col min="11" max="11" width="4.7109375" customWidth="1"/>
    <col min="12" max="12" width="5.28515625" customWidth="1"/>
    <col min="13" max="13" width="7.42578125" customWidth="1"/>
    <col min="14" max="14" width="9.28515625" customWidth="1"/>
    <col min="15" max="15" width="4" customWidth="1"/>
    <col min="16" max="16" width="6.7109375" customWidth="1"/>
    <col min="17" max="17" width="10.28515625" customWidth="1"/>
  </cols>
  <sheetData>
    <row r="1" spans="1:17" ht="18" customHeight="1" x14ac:dyDescent="0.25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</row>
    <row r="2" spans="1:17" s="4" customFormat="1" ht="29.25" customHeight="1" x14ac:dyDescent="0.25">
      <c r="A2" s="128" t="s">
        <v>0</v>
      </c>
      <c r="B2" s="128" t="s">
        <v>13</v>
      </c>
      <c r="C2" s="128" t="s">
        <v>14</v>
      </c>
      <c r="D2" s="128" t="s">
        <v>2</v>
      </c>
      <c r="E2" s="128" t="s">
        <v>9</v>
      </c>
      <c r="F2" s="128" t="s">
        <v>3</v>
      </c>
      <c r="G2" s="128" t="s">
        <v>5</v>
      </c>
      <c r="H2" s="128" t="s">
        <v>10</v>
      </c>
      <c r="I2" s="128" t="s">
        <v>4</v>
      </c>
      <c r="J2" s="128" t="s">
        <v>28</v>
      </c>
      <c r="K2" s="128"/>
      <c r="L2" s="128"/>
      <c r="M2" s="128"/>
      <c r="N2" s="128"/>
      <c r="O2" s="128"/>
      <c r="P2" s="128"/>
      <c r="Q2" s="128"/>
    </row>
    <row r="3" spans="1:17" ht="4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" t="s">
        <v>1</v>
      </c>
      <c r="K3" s="1" t="s">
        <v>14</v>
      </c>
      <c r="L3" s="1" t="s">
        <v>2</v>
      </c>
      <c r="M3" s="1" t="s">
        <v>11</v>
      </c>
      <c r="N3" s="1" t="s">
        <v>3</v>
      </c>
      <c r="O3" s="1" t="s">
        <v>5</v>
      </c>
      <c r="P3" s="1" t="s">
        <v>12</v>
      </c>
      <c r="Q3" s="1" t="s">
        <v>4</v>
      </c>
    </row>
    <row r="4" spans="1:17" ht="14.25" customHeight="1" x14ac:dyDescent="0.25">
      <c r="A4" s="1">
        <v>1</v>
      </c>
      <c r="B4" s="1">
        <v>3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  <c r="O4" s="1">
        <v>16</v>
      </c>
      <c r="P4" s="1">
        <v>17</v>
      </c>
      <c r="Q4" s="1">
        <v>18</v>
      </c>
    </row>
    <row r="5" spans="1:17" s="6" customFormat="1" ht="51" x14ac:dyDescent="0.25">
      <c r="A5" s="3">
        <v>1</v>
      </c>
      <c r="B5" s="15" t="s">
        <v>83</v>
      </c>
      <c r="C5" s="3" t="s">
        <v>17</v>
      </c>
      <c r="D5" s="24">
        <v>50</v>
      </c>
      <c r="E5" s="2">
        <v>134.19999999999999</v>
      </c>
      <c r="F5" s="2">
        <f t="shared" ref="F5" si="0">E5*D5</f>
        <v>6709.9999999999991</v>
      </c>
      <c r="G5" s="5">
        <v>0.08</v>
      </c>
      <c r="H5" s="2">
        <f t="shared" ref="H5" si="1">E5*1.08</f>
        <v>144.93600000000001</v>
      </c>
      <c r="I5" s="2">
        <f t="shared" ref="I5" si="2">H5*D5</f>
        <v>7246.8</v>
      </c>
      <c r="J5" s="15" t="s">
        <v>84</v>
      </c>
      <c r="K5" s="3" t="s">
        <v>17</v>
      </c>
      <c r="L5" s="24">
        <v>18</v>
      </c>
      <c r="M5" s="25">
        <v>144.94</v>
      </c>
      <c r="N5" s="2">
        <f t="shared" ref="N5" si="3">M5*L5</f>
        <v>2608.92</v>
      </c>
      <c r="O5" s="5">
        <v>0.08</v>
      </c>
      <c r="P5" s="2">
        <f t="shared" ref="P5" si="4">M5*1.08</f>
        <v>156.5352</v>
      </c>
      <c r="Q5" s="2">
        <f t="shared" ref="Q5" si="5">P5*L5</f>
        <v>2817.6336000000001</v>
      </c>
    </row>
    <row r="6" spans="1:17" s="6" customFormat="1" x14ac:dyDescent="0.25">
      <c r="A6" s="130"/>
      <c r="B6" s="130"/>
      <c r="C6" s="130"/>
      <c r="D6" s="130"/>
      <c r="E6" s="130"/>
      <c r="F6" s="17">
        <f>D6*E6+SUM(F5:F5)</f>
        <v>6709.9999999999991</v>
      </c>
      <c r="G6" s="131"/>
      <c r="H6" s="131"/>
      <c r="I6" s="17">
        <f>SUM(I5:I5)</f>
        <v>7246.8</v>
      </c>
      <c r="J6" s="130" t="s">
        <v>6</v>
      </c>
      <c r="K6" s="130"/>
      <c r="L6" s="130"/>
      <c r="M6" s="130"/>
      <c r="N6" s="17">
        <f>SUM(N5:N5)</f>
        <v>2608.92</v>
      </c>
      <c r="O6" s="131"/>
      <c r="P6" s="131"/>
      <c r="Q6" s="17">
        <f>SUM(Q5:Q5)</f>
        <v>2817.6336000000001</v>
      </c>
    </row>
    <row r="7" spans="1:17" x14ac:dyDescent="0.25">
      <c r="B7" t="s">
        <v>37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G8" s="132" t="s">
        <v>8</v>
      </c>
      <c r="H8" s="132"/>
      <c r="I8" s="132"/>
      <c r="J8" s="8"/>
      <c r="K8" s="8"/>
      <c r="L8" s="7"/>
      <c r="M8" s="133"/>
      <c r="N8" s="133"/>
      <c r="O8" s="133"/>
      <c r="P8" s="133"/>
      <c r="Q8" s="133"/>
    </row>
    <row r="9" spans="1:17" x14ac:dyDescent="0.25">
      <c r="G9" s="7"/>
      <c r="H9" s="7"/>
      <c r="I9" s="7"/>
      <c r="J9" s="7"/>
      <c r="K9" s="7"/>
      <c r="L9" s="7"/>
      <c r="M9" s="129" t="s">
        <v>7</v>
      </c>
      <c r="N9" s="129"/>
      <c r="O9" s="129"/>
      <c r="P9" s="129"/>
      <c r="Q9" s="129"/>
    </row>
  </sheetData>
  <mergeCells count="18">
    <mergeCell ref="M9:Q9"/>
    <mergeCell ref="J2:Q2"/>
    <mergeCell ref="A6:E6"/>
    <mergeCell ref="G6:H6"/>
    <mergeCell ref="J6:M6"/>
    <mergeCell ref="O6:P6"/>
    <mergeCell ref="G8:I8"/>
    <mergeCell ref="M8:Q8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L20"/>
  <sheetViews>
    <sheetView zoomScaleNormal="100" workbookViewId="0">
      <selection activeCell="N7" sqref="N7"/>
    </sheetView>
  </sheetViews>
  <sheetFormatPr defaultColWidth="8.85546875" defaultRowHeight="15" x14ac:dyDescent="0.25"/>
  <cols>
    <col min="1" max="1" width="4" customWidth="1"/>
    <col min="2" max="2" width="47.28515625" customWidth="1"/>
    <col min="3" max="3" width="10.42578125" customWidth="1"/>
    <col min="4" max="4" width="5.42578125" customWidth="1"/>
    <col min="5" max="5" width="16.85546875" customWidth="1"/>
    <col min="6" max="6" width="14.42578125" customWidth="1"/>
    <col min="7" max="7" width="11.42578125" customWidth="1"/>
    <col min="8" max="8" width="13.42578125" customWidth="1"/>
    <col min="9" max="9" width="13" customWidth="1"/>
    <col min="10" max="10" width="8" customWidth="1"/>
    <col min="11" max="11" width="11.5703125" customWidth="1"/>
    <col min="12" max="12" width="10.85546875" customWidth="1"/>
    <col min="13" max="13" width="13.140625" customWidth="1"/>
  </cols>
  <sheetData>
    <row r="1" spans="1:12" ht="20.25" customHeight="1" thickBot="1" x14ac:dyDescent="0.3">
      <c r="A1" s="104" t="s">
        <v>125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8.75" customHeight="1" thickBot="1" x14ac:dyDescent="0.3">
      <c r="A2" s="104" t="s">
        <v>124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s="4" customFormat="1" ht="29.25" customHeight="1" x14ac:dyDescent="0.25">
      <c r="A3" s="138" t="s">
        <v>0</v>
      </c>
      <c r="B3" s="91" t="s">
        <v>111</v>
      </c>
      <c r="C3" s="91" t="s">
        <v>158</v>
      </c>
      <c r="D3" s="91" t="s">
        <v>2</v>
      </c>
      <c r="E3" s="91" t="s">
        <v>160</v>
      </c>
      <c r="F3" s="91" t="s">
        <v>153</v>
      </c>
      <c r="G3" s="91" t="s">
        <v>154</v>
      </c>
      <c r="H3" s="91" t="s">
        <v>112</v>
      </c>
      <c r="I3" s="91" t="s">
        <v>113</v>
      </c>
      <c r="J3" s="91" t="s">
        <v>114</v>
      </c>
      <c r="K3" s="91" t="s">
        <v>86</v>
      </c>
      <c r="L3" s="140" t="s">
        <v>85</v>
      </c>
    </row>
    <row r="4" spans="1:12" ht="19.5" customHeight="1" thickBot="1" x14ac:dyDescent="0.3">
      <c r="A4" s="139"/>
      <c r="B4" s="92"/>
      <c r="C4" s="92"/>
      <c r="D4" s="92"/>
      <c r="E4" s="92"/>
      <c r="F4" s="92"/>
      <c r="G4" s="92"/>
      <c r="H4" s="92"/>
      <c r="I4" s="92"/>
      <c r="J4" s="92"/>
      <c r="K4" s="92"/>
      <c r="L4" s="141"/>
    </row>
    <row r="5" spans="1:12" ht="14.25" customHeight="1" thickBot="1" x14ac:dyDescent="0.3">
      <c r="A5" s="62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  <c r="L5" s="64">
        <v>12</v>
      </c>
    </row>
    <row r="6" spans="1:12" s="6" customFormat="1" ht="78" customHeight="1" x14ac:dyDescent="0.25">
      <c r="A6" s="68">
        <v>1</v>
      </c>
      <c r="B6" s="69" t="s">
        <v>131</v>
      </c>
      <c r="C6" s="70" t="s">
        <v>15</v>
      </c>
      <c r="D6" s="70">
        <v>450</v>
      </c>
      <c r="E6" s="70"/>
      <c r="F6" s="70"/>
      <c r="G6" s="70"/>
      <c r="H6" s="70"/>
      <c r="I6" s="70"/>
      <c r="J6" s="70"/>
      <c r="K6" s="70"/>
      <c r="L6" s="71"/>
    </row>
    <row r="7" spans="1:12" s="6" customFormat="1" ht="114" customHeight="1" x14ac:dyDescent="0.25">
      <c r="A7" s="72">
        <v>2</v>
      </c>
      <c r="B7" s="46" t="s">
        <v>101</v>
      </c>
      <c r="C7" s="65" t="s">
        <v>15</v>
      </c>
      <c r="D7" s="47">
        <v>450</v>
      </c>
      <c r="E7" s="47"/>
      <c r="F7" s="47"/>
      <c r="G7" s="47"/>
      <c r="H7" s="47"/>
      <c r="I7" s="47"/>
      <c r="J7" s="47"/>
      <c r="K7" s="47"/>
      <c r="L7" s="53"/>
    </row>
    <row r="8" spans="1:12" s="6" customFormat="1" ht="64.5" customHeight="1" x14ac:dyDescent="0.25">
      <c r="A8" s="73">
        <v>3</v>
      </c>
      <c r="B8" s="66" t="s">
        <v>102</v>
      </c>
      <c r="C8" s="47" t="s">
        <v>15</v>
      </c>
      <c r="D8" s="47">
        <v>800</v>
      </c>
      <c r="E8" s="47"/>
      <c r="F8" s="47"/>
      <c r="G8" s="47"/>
      <c r="H8" s="47"/>
      <c r="I8" s="47"/>
      <c r="J8" s="47"/>
      <c r="K8" s="47"/>
      <c r="L8" s="53"/>
    </row>
    <row r="9" spans="1:12" s="6" customFormat="1" ht="88.5" customHeight="1" x14ac:dyDescent="0.25">
      <c r="A9" s="73">
        <v>4</v>
      </c>
      <c r="B9" s="12" t="s">
        <v>98</v>
      </c>
      <c r="C9" s="47" t="s">
        <v>15</v>
      </c>
      <c r="D9" s="47">
        <v>200</v>
      </c>
      <c r="E9" s="47"/>
      <c r="F9" s="47"/>
      <c r="G9" s="47"/>
      <c r="H9" s="47"/>
      <c r="I9" s="47"/>
      <c r="J9" s="47"/>
      <c r="K9" s="47"/>
      <c r="L9" s="53"/>
    </row>
    <row r="10" spans="1:12" s="6" customFormat="1" ht="32.25" customHeight="1" x14ac:dyDescent="0.25">
      <c r="A10" s="73">
        <v>5</v>
      </c>
      <c r="B10" s="12" t="s">
        <v>91</v>
      </c>
      <c r="C10" s="47" t="s">
        <v>17</v>
      </c>
      <c r="D10" s="47">
        <v>60</v>
      </c>
      <c r="E10" s="47"/>
      <c r="F10" s="47"/>
      <c r="G10" s="47"/>
      <c r="H10" s="47"/>
      <c r="I10" s="47"/>
      <c r="J10" s="47"/>
      <c r="K10" s="47"/>
      <c r="L10" s="53"/>
    </row>
    <row r="11" spans="1:12" s="6" customFormat="1" ht="27.75" customHeight="1" x14ac:dyDescent="0.25">
      <c r="A11" s="73">
        <v>6</v>
      </c>
      <c r="B11" s="12" t="s">
        <v>99</v>
      </c>
      <c r="C11" s="47" t="s">
        <v>17</v>
      </c>
      <c r="D11" s="47">
        <v>100</v>
      </c>
      <c r="E11" s="47"/>
      <c r="F11" s="47"/>
      <c r="G11" s="47"/>
      <c r="H11" s="47"/>
      <c r="I11" s="47"/>
      <c r="J11" s="47"/>
      <c r="K11" s="47"/>
      <c r="L11" s="53"/>
    </row>
    <row r="12" spans="1:12" s="6" customFormat="1" ht="210.75" customHeight="1" x14ac:dyDescent="0.25">
      <c r="A12" s="73">
        <v>7</v>
      </c>
      <c r="B12" s="12" t="s">
        <v>126</v>
      </c>
      <c r="C12" s="47" t="s">
        <v>15</v>
      </c>
      <c r="D12" s="47">
        <v>90</v>
      </c>
      <c r="E12" s="47"/>
      <c r="F12" s="47"/>
      <c r="G12" s="47"/>
      <c r="H12" s="47"/>
      <c r="I12" s="47"/>
      <c r="J12" s="47"/>
      <c r="K12" s="47"/>
      <c r="L12" s="53"/>
    </row>
    <row r="13" spans="1:12" s="6" customFormat="1" ht="210" customHeight="1" x14ac:dyDescent="0.25">
      <c r="A13" s="73">
        <v>8</v>
      </c>
      <c r="B13" s="12" t="s">
        <v>127</v>
      </c>
      <c r="C13" s="47" t="s">
        <v>15</v>
      </c>
      <c r="D13" s="47">
        <v>90</v>
      </c>
      <c r="E13" s="47"/>
      <c r="F13" s="47"/>
      <c r="G13" s="47"/>
      <c r="H13" s="47"/>
      <c r="I13" s="47"/>
      <c r="J13" s="47"/>
      <c r="K13" s="47"/>
      <c r="L13" s="53"/>
    </row>
    <row r="14" spans="1:12" s="6" customFormat="1" ht="208.5" customHeight="1" x14ac:dyDescent="0.25">
      <c r="A14" s="73">
        <v>9</v>
      </c>
      <c r="B14" s="12" t="s">
        <v>128</v>
      </c>
      <c r="C14" s="47" t="s">
        <v>15</v>
      </c>
      <c r="D14" s="47">
        <v>30</v>
      </c>
      <c r="E14" s="47"/>
      <c r="F14" s="47"/>
      <c r="G14" s="47"/>
      <c r="H14" s="47"/>
      <c r="I14" s="47"/>
      <c r="J14" s="47"/>
      <c r="K14" s="47"/>
      <c r="L14" s="53"/>
    </row>
    <row r="15" spans="1:12" s="6" customFormat="1" ht="208.5" customHeight="1" x14ac:dyDescent="0.25">
      <c r="A15" s="73">
        <v>10</v>
      </c>
      <c r="B15" s="12" t="s">
        <v>129</v>
      </c>
      <c r="C15" s="47" t="s">
        <v>15</v>
      </c>
      <c r="D15" s="47">
        <v>90</v>
      </c>
      <c r="E15" s="47"/>
      <c r="F15" s="47"/>
      <c r="G15" s="47"/>
      <c r="H15" s="47"/>
      <c r="I15" s="47"/>
      <c r="J15" s="47"/>
      <c r="K15" s="47"/>
      <c r="L15" s="53"/>
    </row>
    <row r="16" spans="1:12" s="6" customFormat="1" ht="209.25" customHeight="1" x14ac:dyDescent="0.25">
      <c r="A16" s="73">
        <v>11</v>
      </c>
      <c r="B16" s="12" t="s">
        <v>130</v>
      </c>
      <c r="C16" s="47" t="s">
        <v>15</v>
      </c>
      <c r="D16" s="47">
        <v>180</v>
      </c>
      <c r="E16" s="47"/>
      <c r="F16" s="47"/>
      <c r="G16" s="47"/>
      <c r="H16" s="47"/>
      <c r="I16" s="47"/>
      <c r="J16" s="47"/>
      <c r="K16" s="47"/>
      <c r="L16" s="53"/>
    </row>
    <row r="17" spans="1:12" s="6" customFormat="1" ht="403.5" customHeight="1" x14ac:dyDescent="0.25">
      <c r="A17" s="73">
        <v>12</v>
      </c>
      <c r="B17" s="49" t="s">
        <v>132</v>
      </c>
      <c r="C17" s="47" t="s">
        <v>15</v>
      </c>
      <c r="D17" s="47">
        <v>90</v>
      </c>
      <c r="E17" s="47"/>
      <c r="F17" s="47"/>
      <c r="G17" s="47"/>
      <c r="H17" s="32"/>
      <c r="I17" s="32"/>
      <c r="J17" s="32"/>
      <c r="K17" s="47"/>
      <c r="L17" s="53"/>
    </row>
    <row r="18" spans="1:12" s="6" customFormat="1" ht="320.25" customHeight="1" thickBot="1" x14ac:dyDescent="0.3">
      <c r="A18" s="74">
        <v>13</v>
      </c>
      <c r="B18" s="41" t="s">
        <v>100</v>
      </c>
      <c r="C18" s="75" t="s">
        <v>15</v>
      </c>
      <c r="D18" s="76">
        <v>20</v>
      </c>
      <c r="E18" s="76"/>
      <c r="F18" s="76"/>
      <c r="G18" s="76"/>
      <c r="H18" s="76"/>
      <c r="I18" s="76"/>
      <c r="J18" s="76"/>
      <c r="K18" s="76"/>
      <c r="L18" s="77"/>
    </row>
    <row r="19" spans="1:12" s="6" customFormat="1" ht="21.75" customHeight="1" thickBot="1" x14ac:dyDescent="0.3">
      <c r="A19" s="134" t="s">
        <v>6</v>
      </c>
      <c r="B19" s="135"/>
      <c r="C19" s="135"/>
      <c r="D19" s="135"/>
      <c r="E19" s="135"/>
      <c r="F19" s="135"/>
      <c r="G19" s="135"/>
      <c r="H19" s="135"/>
      <c r="I19" s="135"/>
      <c r="J19" s="136"/>
      <c r="K19" s="67"/>
      <c r="L19" s="67"/>
    </row>
    <row r="20" spans="1:12" ht="15" customHeight="1" x14ac:dyDescent="0.25">
      <c r="A20" s="137" t="s">
        <v>19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</sheetData>
  <mergeCells count="16">
    <mergeCell ref="A1:L1"/>
    <mergeCell ref="A19:J19"/>
    <mergeCell ref="A20:L20"/>
    <mergeCell ref="A2:L2"/>
    <mergeCell ref="A3:A4"/>
    <mergeCell ref="B3:B4"/>
    <mergeCell ref="C3:C4"/>
    <mergeCell ref="D3:D4"/>
    <mergeCell ref="H3:H4"/>
    <mergeCell ref="K3:K4"/>
    <mergeCell ref="E3:E4"/>
    <mergeCell ref="F3:F4"/>
    <mergeCell ref="I3:I4"/>
    <mergeCell ref="J3:J4"/>
    <mergeCell ref="L3:L4"/>
    <mergeCell ref="G3:G4"/>
  </mergeCells>
  <pageMargins left="0.31496062992125984" right="0.31496062992125984" top="0.62992125984251968" bottom="0.35433070866141736" header="0.23622047244094491" footer="0.31496062992125984"/>
  <pageSetup paperSize="9" scale="84" fitToHeight="0" orientation="landscape" r:id="rId1"/>
  <headerFooter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1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33"/>
  <sheetViews>
    <sheetView tabSelected="1" workbookViewId="0">
      <selection activeCell="O33" sqref="O33"/>
    </sheetView>
  </sheetViews>
  <sheetFormatPr defaultColWidth="8.85546875" defaultRowHeight="15" x14ac:dyDescent="0.25"/>
  <cols>
    <col min="1" max="1" width="3.5703125" customWidth="1"/>
    <col min="2" max="2" width="33.85546875" customWidth="1"/>
    <col min="3" max="3" width="10" customWidth="1"/>
    <col min="4" max="4" width="6.5703125" customWidth="1"/>
    <col min="5" max="5" width="21.7109375" customWidth="1"/>
    <col min="6" max="7" width="13.5703125" customWidth="1"/>
    <col min="8" max="8" width="13.28515625" customWidth="1"/>
    <col min="9" max="9" width="13.85546875" customWidth="1"/>
    <col min="10" max="10" width="10.28515625" customWidth="1"/>
    <col min="11" max="11" width="11.7109375" customWidth="1"/>
    <col min="12" max="12" width="13.28515625" customWidth="1"/>
  </cols>
  <sheetData>
    <row r="1" spans="1:12" ht="18" customHeight="1" thickBot="1" x14ac:dyDescent="0.3">
      <c r="A1" s="104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8.75" customHeight="1" thickBot="1" x14ac:dyDescent="0.3">
      <c r="A2" s="104" t="s">
        <v>140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s="4" customFormat="1" ht="29.25" customHeight="1" x14ac:dyDescent="0.25">
      <c r="A3" s="143" t="s">
        <v>0</v>
      </c>
      <c r="B3" s="123" t="s">
        <v>121</v>
      </c>
      <c r="C3" s="123" t="s">
        <v>161</v>
      </c>
      <c r="D3" s="123" t="s">
        <v>2</v>
      </c>
      <c r="E3" s="91" t="s">
        <v>159</v>
      </c>
      <c r="F3" s="91" t="s">
        <v>155</v>
      </c>
      <c r="G3" s="91" t="s">
        <v>154</v>
      </c>
      <c r="H3" s="123" t="s">
        <v>112</v>
      </c>
      <c r="I3" s="91" t="s">
        <v>113</v>
      </c>
      <c r="J3" s="91" t="s">
        <v>114</v>
      </c>
      <c r="K3" s="123" t="s">
        <v>86</v>
      </c>
      <c r="L3" s="145" t="s">
        <v>85</v>
      </c>
    </row>
    <row r="4" spans="1:12" ht="18" customHeight="1" thickBot="1" x14ac:dyDescent="0.3">
      <c r="A4" s="144"/>
      <c r="B4" s="124"/>
      <c r="C4" s="124"/>
      <c r="D4" s="124"/>
      <c r="E4" s="92"/>
      <c r="F4" s="92"/>
      <c r="G4" s="92"/>
      <c r="H4" s="124"/>
      <c r="I4" s="92"/>
      <c r="J4" s="92"/>
      <c r="K4" s="124"/>
      <c r="L4" s="146"/>
    </row>
    <row r="5" spans="1:12" ht="14.25" customHeight="1" thickBot="1" x14ac:dyDescent="0.3">
      <c r="A5" s="62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  <c r="L5" s="64">
        <v>12</v>
      </c>
    </row>
    <row r="6" spans="1:12" s="6" customFormat="1" ht="30" customHeight="1" x14ac:dyDescent="0.25">
      <c r="A6" s="68">
        <v>1</v>
      </c>
      <c r="B6" s="80" t="s">
        <v>81</v>
      </c>
      <c r="C6" s="70" t="s">
        <v>17</v>
      </c>
      <c r="D6" s="70">
        <v>70</v>
      </c>
      <c r="E6" s="70"/>
      <c r="F6" s="70"/>
      <c r="G6" s="70"/>
      <c r="H6" s="70"/>
      <c r="I6" s="70"/>
      <c r="J6" s="70"/>
      <c r="K6" s="70"/>
      <c r="L6" s="71"/>
    </row>
    <row r="7" spans="1:12" s="6" customFormat="1" ht="24" x14ac:dyDescent="0.25">
      <c r="A7" s="73">
        <v>2</v>
      </c>
      <c r="B7" s="12" t="s">
        <v>82</v>
      </c>
      <c r="C7" s="47" t="s">
        <v>17</v>
      </c>
      <c r="D7" s="47">
        <v>70</v>
      </c>
      <c r="E7" s="47"/>
      <c r="F7" s="47"/>
      <c r="G7" s="47"/>
      <c r="H7" s="47"/>
      <c r="I7" s="47"/>
      <c r="J7" s="47"/>
      <c r="K7" s="47"/>
      <c r="L7" s="53"/>
    </row>
    <row r="8" spans="1:12" s="6" customFormat="1" ht="30" customHeight="1" x14ac:dyDescent="0.25">
      <c r="A8" s="73">
        <v>3</v>
      </c>
      <c r="B8" s="12" t="s">
        <v>75</v>
      </c>
      <c r="C8" s="47" t="s">
        <v>17</v>
      </c>
      <c r="D8" s="47">
        <v>60</v>
      </c>
      <c r="E8" s="47"/>
      <c r="F8" s="47"/>
      <c r="G8" s="47"/>
      <c r="H8" s="47"/>
      <c r="I8" s="47"/>
      <c r="J8" s="47"/>
      <c r="K8" s="47"/>
      <c r="L8" s="53"/>
    </row>
    <row r="9" spans="1:12" s="6" customFormat="1" ht="28.5" customHeight="1" x14ac:dyDescent="0.25">
      <c r="A9" s="73">
        <v>4</v>
      </c>
      <c r="B9" s="12" t="s">
        <v>76</v>
      </c>
      <c r="C9" s="47" t="s">
        <v>17</v>
      </c>
      <c r="D9" s="47">
        <v>20</v>
      </c>
      <c r="E9" s="47"/>
      <c r="F9" s="47"/>
      <c r="G9" s="47"/>
      <c r="H9" s="47"/>
      <c r="I9" s="47"/>
      <c r="J9" s="47"/>
      <c r="K9" s="47"/>
      <c r="L9" s="53"/>
    </row>
    <row r="10" spans="1:12" s="6" customFormat="1" ht="30" customHeight="1" x14ac:dyDescent="0.25">
      <c r="A10" s="73">
        <v>5</v>
      </c>
      <c r="B10" s="12" t="s">
        <v>77</v>
      </c>
      <c r="C10" s="47" t="s">
        <v>17</v>
      </c>
      <c r="D10" s="47">
        <v>20</v>
      </c>
      <c r="E10" s="47"/>
      <c r="F10" s="47"/>
      <c r="G10" s="47"/>
      <c r="H10" s="47"/>
      <c r="I10" s="47"/>
      <c r="J10" s="47"/>
      <c r="K10" s="47"/>
      <c r="L10" s="53"/>
    </row>
    <row r="11" spans="1:12" s="6" customFormat="1" ht="27.75" customHeight="1" x14ac:dyDescent="0.25">
      <c r="A11" s="73">
        <v>6</v>
      </c>
      <c r="B11" s="12" t="s">
        <v>78</v>
      </c>
      <c r="C11" s="47" t="s">
        <v>17</v>
      </c>
      <c r="D11" s="47">
        <v>140</v>
      </c>
      <c r="E11" s="47"/>
      <c r="F11" s="47"/>
      <c r="G11" s="47"/>
      <c r="H11" s="47"/>
      <c r="I11" s="47"/>
      <c r="J11" s="47"/>
      <c r="K11" s="47"/>
      <c r="L11" s="53"/>
    </row>
    <row r="12" spans="1:12" s="6" customFormat="1" ht="25.5" customHeight="1" x14ac:dyDescent="0.25">
      <c r="A12" s="73">
        <v>7</v>
      </c>
      <c r="B12" s="12" t="s">
        <v>79</v>
      </c>
      <c r="C12" s="47" t="s">
        <v>17</v>
      </c>
      <c r="D12" s="47">
        <v>140</v>
      </c>
      <c r="E12" s="47"/>
      <c r="F12" s="47"/>
      <c r="G12" s="47"/>
      <c r="H12" s="47"/>
      <c r="I12" s="47"/>
      <c r="J12" s="47"/>
      <c r="K12" s="47"/>
      <c r="L12" s="53"/>
    </row>
    <row r="13" spans="1:12" s="6" customFormat="1" ht="35.25" customHeight="1" x14ac:dyDescent="0.25">
      <c r="A13" s="73">
        <v>8</v>
      </c>
      <c r="B13" s="12" t="s">
        <v>136</v>
      </c>
      <c r="C13" s="47" t="s">
        <v>17</v>
      </c>
      <c r="D13" s="47">
        <v>300</v>
      </c>
      <c r="E13" s="47"/>
      <c r="F13" s="47"/>
      <c r="G13" s="47"/>
      <c r="H13" s="47"/>
      <c r="I13" s="47"/>
      <c r="J13" s="47"/>
      <c r="K13" s="47"/>
      <c r="L13" s="53"/>
    </row>
    <row r="14" spans="1:12" s="6" customFormat="1" ht="28.5" customHeight="1" x14ac:dyDescent="0.25">
      <c r="A14" s="73">
        <v>9</v>
      </c>
      <c r="B14" s="12" t="s">
        <v>135</v>
      </c>
      <c r="C14" s="47" t="s">
        <v>17</v>
      </c>
      <c r="D14" s="47">
        <v>40</v>
      </c>
      <c r="E14" s="47"/>
      <c r="F14" s="47"/>
      <c r="G14" s="47"/>
      <c r="H14" s="47"/>
      <c r="I14" s="47"/>
      <c r="J14" s="47"/>
      <c r="K14" s="47"/>
      <c r="L14" s="53"/>
    </row>
    <row r="15" spans="1:12" s="6" customFormat="1" ht="36.75" customHeight="1" x14ac:dyDescent="0.25">
      <c r="A15" s="73">
        <v>10</v>
      </c>
      <c r="B15" s="12" t="s">
        <v>134</v>
      </c>
      <c r="C15" s="47" t="s">
        <v>17</v>
      </c>
      <c r="D15" s="47">
        <v>40</v>
      </c>
      <c r="E15" s="47"/>
      <c r="F15" s="47"/>
      <c r="G15" s="47"/>
      <c r="H15" s="47"/>
      <c r="I15" s="47"/>
      <c r="J15" s="47"/>
      <c r="K15" s="47"/>
      <c r="L15" s="53"/>
    </row>
    <row r="16" spans="1:12" s="6" customFormat="1" ht="51" customHeight="1" x14ac:dyDescent="0.25">
      <c r="A16" s="73">
        <v>11</v>
      </c>
      <c r="B16" s="12" t="s">
        <v>80</v>
      </c>
      <c r="C16" s="47" t="s">
        <v>17</v>
      </c>
      <c r="D16" s="47">
        <v>200</v>
      </c>
      <c r="E16" s="47"/>
      <c r="F16" s="47"/>
      <c r="G16" s="47"/>
      <c r="H16" s="47"/>
      <c r="I16" s="47"/>
      <c r="J16" s="47"/>
      <c r="K16" s="47"/>
      <c r="L16" s="53"/>
    </row>
    <row r="17" spans="1:12" s="6" customFormat="1" ht="24" x14ac:dyDescent="0.25">
      <c r="A17" s="73">
        <v>12</v>
      </c>
      <c r="B17" s="18" t="s">
        <v>67</v>
      </c>
      <c r="C17" s="47" t="s">
        <v>15</v>
      </c>
      <c r="D17" s="47">
        <v>240</v>
      </c>
      <c r="E17" s="47"/>
      <c r="F17" s="47"/>
      <c r="G17" s="47"/>
      <c r="H17" s="47"/>
      <c r="I17" s="47"/>
      <c r="J17" s="47"/>
      <c r="K17" s="47"/>
      <c r="L17" s="53"/>
    </row>
    <row r="18" spans="1:12" s="6" customFormat="1" ht="24" x14ac:dyDescent="0.25">
      <c r="A18" s="73">
        <v>13</v>
      </c>
      <c r="B18" s="12" t="s">
        <v>68</v>
      </c>
      <c r="C18" s="47" t="s">
        <v>15</v>
      </c>
      <c r="D18" s="47">
        <v>96</v>
      </c>
      <c r="E18" s="47"/>
      <c r="F18" s="47"/>
      <c r="G18" s="47"/>
      <c r="H18" s="47"/>
      <c r="I18" s="47"/>
      <c r="J18" s="47"/>
      <c r="K18" s="47"/>
      <c r="L18" s="82"/>
    </row>
    <row r="19" spans="1:12" s="6" customFormat="1" ht="24" x14ac:dyDescent="0.25">
      <c r="A19" s="73">
        <v>14</v>
      </c>
      <c r="B19" s="12" t="s">
        <v>137</v>
      </c>
      <c r="C19" s="47" t="s">
        <v>15</v>
      </c>
      <c r="D19" s="47">
        <v>480</v>
      </c>
      <c r="E19" s="47"/>
      <c r="F19" s="47"/>
      <c r="G19" s="47"/>
      <c r="H19" s="47"/>
      <c r="I19" s="47"/>
      <c r="J19" s="47"/>
      <c r="K19" s="47"/>
      <c r="L19" s="53"/>
    </row>
    <row r="20" spans="1:12" s="6" customFormat="1" ht="24" x14ac:dyDescent="0.25">
      <c r="A20" s="73">
        <v>15</v>
      </c>
      <c r="B20" s="12" t="s">
        <v>70</v>
      </c>
      <c r="C20" s="47" t="s">
        <v>15</v>
      </c>
      <c r="D20" s="47">
        <v>1440</v>
      </c>
      <c r="E20" s="47"/>
      <c r="F20" s="47"/>
      <c r="G20" s="47"/>
      <c r="H20" s="47"/>
      <c r="I20" s="47"/>
      <c r="J20" s="47"/>
      <c r="K20" s="47"/>
      <c r="L20" s="53"/>
    </row>
    <row r="21" spans="1:12" s="6" customFormat="1" ht="23.25" customHeight="1" x14ac:dyDescent="0.25">
      <c r="A21" s="73">
        <v>16</v>
      </c>
      <c r="B21" s="12" t="s">
        <v>97</v>
      </c>
      <c r="C21" s="47" t="s">
        <v>15</v>
      </c>
      <c r="D21" s="47">
        <v>720</v>
      </c>
      <c r="E21" s="47"/>
      <c r="F21" s="47"/>
      <c r="G21" s="47"/>
      <c r="H21" s="47"/>
      <c r="I21" s="47"/>
      <c r="J21" s="47"/>
      <c r="K21" s="47"/>
      <c r="L21" s="53"/>
    </row>
    <row r="22" spans="1:12" s="6" customFormat="1" ht="24" x14ac:dyDescent="0.25">
      <c r="A22" s="73">
        <v>17</v>
      </c>
      <c r="B22" s="12" t="s">
        <v>69</v>
      </c>
      <c r="C22" s="47" t="s">
        <v>15</v>
      </c>
      <c r="D22" s="47">
        <v>120</v>
      </c>
      <c r="E22" s="47"/>
      <c r="F22" s="47"/>
      <c r="G22" s="47"/>
      <c r="H22" s="47"/>
      <c r="I22" s="47"/>
      <c r="J22" s="47"/>
      <c r="K22" s="47"/>
      <c r="L22" s="82"/>
    </row>
    <row r="23" spans="1:12" s="6" customFormat="1" ht="19.5" customHeight="1" x14ac:dyDescent="0.25">
      <c r="A23" s="73">
        <v>18</v>
      </c>
      <c r="B23" s="12" t="s">
        <v>74</v>
      </c>
      <c r="C23" s="47" t="s">
        <v>15</v>
      </c>
      <c r="D23" s="47">
        <v>48</v>
      </c>
      <c r="E23" s="47"/>
      <c r="F23" s="47"/>
      <c r="G23" s="47"/>
      <c r="H23" s="47"/>
      <c r="I23" s="47"/>
      <c r="J23" s="47"/>
      <c r="K23" s="47"/>
      <c r="L23" s="53"/>
    </row>
    <row r="24" spans="1:12" s="6" customFormat="1" ht="29.25" customHeight="1" x14ac:dyDescent="0.25">
      <c r="A24" s="73">
        <v>19</v>
      </c>
      <c r="B24" s="12" t="s">
        <v>55</v>
      </c>
      <c r="C24" s="47" t="s">
        <v>15</v>
      </c>
      <c r="D24" s="47">
        <v>20</v>
      </c>
      <c r="E24" s="47"/>
      <c r="F24" s="47"/>
      <c r="G24" s="47"/>
      <c r="H24" s="47"/>
      <c r="I24" s="47"/>
      <c r="J24" s="47"/>
      <c r="K24" s="47"/>
      <c r="L24" s="53"/>
    </row>
    <row r="25" spans="1:12" s="6" customFormat="1" ht="24" x14ac:dyDescent="0.25">
      <c r="A25" s="73">
        <v>20</v>
      </c>
      <c r="B25" s="12" t="s">
        <v>56</v>
      </c>
      <c r="C25" s="47" t="s">
        <v>17</v>
      </c>
      <c r="D25" s="47">
        <v>30</v>
      </c>
      <c r="E25" s="47"/>
      <c r="F25" s="47"/>
      <c r="G25" s="47"/>
      <c r="H25" s="47"/>
      <c r="I25" s="47"/>
      <c r="J25" s="47"/>
      <c r="K25" s="47"/>
      <c r="L25" s="53"/>
    </row>
    <row r="26" spans="1:12" s="6" customFormat="1" ht="15.75" thickBot="1" x14ac:dyDescent="0.3">
      <c r="A26" s="78">
        <v>21</v>
      </c>
      <c r="B26" s="79" t="s">
        <v>145</v>
      </c>
      <c r="C26" s="81" t="s">
        <v>17</v>
      </c>
      <c r="D26" s="81">
        <v>80</v>
      </c>
      <c r="E26" s="81"/>
      <c r="F26" s="81"/>
      <c r="G26" s="81"/>
      <c r="H26" s="81"/>
      <c r="I26" s="81"/>
      <c r="J26" s="81"/>
      <c r="K26" s="81"/>
      <c r="L26" s="83"/>
    </row>
    <row r="27" spans="1:12" s="6" customFormat="1" ht="15" customHeight="1" thickBot="1" x14ac:dyDescent="0.3">
      <c r="A27" s="134" t="s">
        <v>6</v>
      </c>
      <c r="B27" s="135"/>
      <c r="C27" s="135"/>
      <c r="D27" s="135"/>
      <c r="E27" s="135"/>
      <c r="F27" s="135"/>
      <c r="G27" s="135"/>
      <c r="H27" s="135"/>
      <c r="I27" s="135"/>
      <c r="J27" s="136"/>
      <c r="K27" s="67"/>
      <c r="L27" s="84"/>
    </row>
    <row r="28" spans="1:12" x14ac:dyDescent="0.25">
      <c r="A28" s="137" t="s">
        <v>19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31" spans="1:12" x14ac:dyDescent="0.25">
      <c r="L31" s="7"/>
    </row>
    <row r="32" spans="1:12" x14ac:dyDescent="0.25">
      <c r="L32" s="28"/>
    </row>
    <row r="33" spans="12:12" x14ac:dyDescent="0.25">
      <c r="L33" s="7"/>
    </row>
  </sheetData>
  <mergeCells count="16">
    <mergeCell ref="I3:I4"/>
    <mergeCell ref="J3:J4"/>
    <mergeCell ref="A1:L1"/>
    <mergeCell ref="A27:J27"/>
    <mergeCell ref="A28:L28"/>
    <mergeCell ref="A2:L2"/>
    <mergeCell ref="A3:A4"/>
    <mergeCell ref="B3:B4"/>
    <mergeCell ref="C3:C4"/>
    <mergeCell ref="D3:D4"/>
    <mergeCell ref="H3:H4"/>
    <mergeCell ref="K3:K4"/>
    <mergeCell ref="L3:L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L15"/>
  <sheetViews>
    <sheetView zoomScaleNormal="100" workbookViewId="0">
      <selection activeCell="C27" sqref="C27"/>
    </sheetView>
  </sheetViews>
  <sheetFormatPr defaultColWidth="8.85546875" defaultRowHeight="15" x14ac:dyDescent="0.25"/>
  <cols>
    <col min="1" max="1" width="4" customWidth="1"/>
    <col min="2" max="2" width="21.85546875" customWidth="1"/>
    <col min="3" max="3" width="10.28515625" customWidth="1"/>
    <col min="4" max="4" width="6.28515625" customWidth="1"/>
    <col min="5" max="5" width="21.42578125" customWidth="1"/>
    <col min="6" max="7" width="15.5703125" customWidth="1"/>
    <col min="8" max="8" width="12.42578125" customWidth="1"/>
    <col min="9" max="9" width="12.7109375" customWidth="1"/>
    <col min="10" max="10" width="7.5703125" customWidth="1"/>
    <col min="11" max="11" width="13" customWidth="1"/>
    <col min="12" max="12" width="14.28515625" customWidth="1"/>
  </cols>
  <sheetData>
    <row r="1" spans="1:12" ht="21.75" customHeight="1" thickBot="1" x14ac:dyDescent="0.3">
      <c r="A1" s="104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0.25" customHeight="1" thickBot="1" x14ac:dyDescent="0.3">
      <c r="A2" s="104" t="s">
        <v>141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s="4" customFormat="1" ht="29.25" customHeight="1" x14ac:dyDescent="0.25">
      <c r="A3" s="112" t="s">
        <v>0</v>
      </c>
      <c r="B3" s="102" t="s">
        <v>111</v>
      </c>
      <c r="C3" s="123" t="s">
        <v>158</v>
      </c>
      <c r="D3" s="102" t="s">
        <v>2</v>
      </c>
      <c r="E3" s="91" t="s">
        <v>159</v>
      </c>
      <c r="F3" s="91" t="s">
        <v>155</v>
      </c>
      <c r="G3" s="91" t="s">
        <v>154</v>
      </c>
      <c r="H3" s="102" t="s">
        <v>112</v>
      </c>
      <c r="I3" s="110" t="s">
        <v>113</v>
      </c>
      <c r="J3" s="110" t="s">
        <v>138</v>
      </c>
      <c r="K3" s="102" t="s">
        <v>86</v>
      </c>
      <c r="L3" s="97" t="s">
        <v>85</v>
      </c>
    </row>
    <row r="4" spans="1:12" ht="17.25" customHeight="1" thickBot="1" x14ac:dyDescent="0.3">
      <c r="A4" s="113"/>
      <c r="B4" s="103"/>
      <c r="C4" s="124"/>
      <c r="D4" s="103"/>
      <c r="E4" s="92"/>
      <c r="F4" s="92"/>
      <c r="G4" s="92"/>
      <c r="H4" s="103"/>
      <c r="I4" s="111"/>
      <c r="J4" s="111"/>
      <c r="K4" s="103"/>
      <c r="L4" s="98"/>
    </row>
    <row r="5" spans="1:12" ht="14.2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27.75" customHeight="1" x14ac:dyDescent="0.25">
      <c r="A6" s="36">
        <v>1</v>
      </c>
      <c r="B6" s="85" t="s">
        <v>33</v>
      </c>
      <c r="C6" s="38" t="s">
        <v>17</v>
      </c>
      <c r="D6" s="59">
        <v>50</v>
      </c>
      <c r="E6" s="59"/>
      <c r="F6" s="59"/>
      <c r="G6" s="59"/>
      <c r="H6" s="59"/>
      <c r="I6" s="59"/>
      <c r="J6" s="59"/>
      <c r="K6" s="38"/>
      <c r="L6" s="43"/>
    </row>
    <row r="7" spans="1:12" s="6" customFormat="1" ht="37.5" customHeight="1" x14ac:dyDescent="0.25">
      <c r="A7" s="39">
        <v>2</v>
      </c>
      <c r="B7" s="18" t="s">
        <v>30</v>
      </c>
      <c r="C7" s="32" t="s">
        <v>17</v>
      </c>
      <c r="D7" s="48">
        <v>60</v>
      </c>
      <c r="E7" s="48"/>
      <c r="F7" s="48"/>
      <c r="G7" s="48"/>
      <c r="H7" s="48"/>
      <c r="I7" s="48"/>
      <c r="J7" s="48"/>
      <c r="K7" s="32"/>
      <c r="L7" s="44"/>
    </row>
    <row r="8" spans="1:12" s="6" customFormat="1" ht="39" customHeight="1" x14ac:dyDescent="0.25">
      <c r="A8" s="39">
        <v>3</v>
      </c>
      <c r="B8" s="18" t="s">
        <v>31</v>
      </c>
      <c r="C8" s="32" t="s">
        <v>17</v>
      </c>
      <c r="D8" s="48">
        <v>60</v>
      </c>
      <c r="E8" s="48"/>
      <c r="F8" s="48"/>
      <c r="G8" s="48"/>
      <c r="H8" s="48"/>
      <c r="I8" s="48"/>
      <c r="J8" s="48"/>
      <c r="K8" s="32"/>
      <c r="L8" s="44"/>
    </row>
    <row r="9" spans="1:12" s="6" customFormat="1" ht="39" customHeight="1" x14ac:dyDescent="0.25">
      <c r="A9" s="39">
        <v>4</v>
      </c>
      <c r="B9" s="18" t="s">
        <v>32</v>
      </c>
      <c r="C9" s="32" t="s">
        <v>17</v>
      </c>
      <c r="D9" s="48">
        <v>60</v>
      </c>
      <c r="E9" s="48"/>
      <c r="F9" s="48"/>
      <c r="G9" s="48"/>
      <c r="H9" s="48"/>
      <c r="I9" s="48"/>
      <c r="J9" s="48"/>
      <c r="K9" s="32"/>
      <c r="L9" s="44"/>
    </row>
    <row r="10" spans="1:12" s="6" customFormat="1" ht="30" customHeight="1" thickBot="1" x14ac:dyDescent="0.3">
      <c r="A10" s="88">
        <v>5</v>
      </c>
      <c r="B10" s="86" t="s">
        <v>110</v>
      </c>
      <c r="C10" s="61" t="s">
        <v>17</v>
      </c>
      <c r="D10" s="61">
        <v>180</v>
      </c>
      <c r="E10" s="61"/>
      <c r="F10" s="61"/>
      <c r="G10" s="61"/>
      <c r="H10" s="61"/>
      <c r="I10" s="61"/>
      <c r="J10" s="61"/>
      <c r="K10" s="61"/>
      <c r="L10" s="87"/>
    </row>
    <row r="11" spans="1:12" s="6" customFormat="1" ht="29.25" customHeight="1" thickBot="1" x14ac:dyDescent="0.3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9"/>
      <c r="K11" s="56"/>
      <c r="L11" s="56"/>
    </row>
    <row r="12" spans="1:12" ht="15" customHeight="1" x14ac:dyDescent="0.25">
      <c r="A12" s="147" t="s">
        <v>16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25">
      <c r="L13" s="7"/>
    </row>
    <row r="14" spans="1:12" x14ac:dyDescent="0.25">
      <c r="L14" s="28"/>
    </row>
    <row r="15" spans="1:12" x14ac:dyDescent="0.25">
      <c r="L15" s="7"/>
    </row>
  </sheetData>
  <mergeCells count="16">
    <mergeCell ref="A1:L1"/>
    <mergeCell ref="A2:L2"/>
    <mergeCell ref="L3:L4"/>
    <mergeCell ref="A12:L12"/>
    <mergeCell ref="A3:A4"/>
    <mergeCell ref="B3:B4"/>
    <mergeCell ref="C3:C4"/>
    <mergeCell ref="D3:D4"/>
    <mergeCell ref="H3:H4"/>
    <mergeCell ref="K3:K4"/>
    <mergeCell ref="E3:E4"/>
    <mergeCell ref="F3:F4"/>
    <mergeCell ref="I3:I4"/>
    <mergeCell ref="J3:J4"/>
    <mergeCell ref="A11:J11"/>
    <mergeCell ref="G3:G4"/>
  </mergeCells>
  <pageMargins left="0.31496062992125984" right="0.31496062992125984" top="0.62992125984251968" bottom="0.35433070866141736" header="0.23622047244094491" footer="0.31496062992125984"/>
  <pageSetup paperSize="9" scale="91" orientation="landscape" r:id="rId1"/>
  <headerFooter>
    <oddHeader>&amp;C&amp;"Arial,Normalny"&amp;9Szpital Miejski im. Franciszka Raszei przy ul. Mickiewicza 2 w Poznaniu&amp;11
&amp;"Arial,Pogrubiony"&amp;10OPIS PRZEDMIOTU ZAMÓWIENIA</oddHeader>
  </headerFooter>
  <rowBreaks count="1" manualBreakCount="1">
    <brk id="1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L18"/>
  <sheetViews>
    <sheetView workbookViewId="0">
      <selection activeCell="F3" sqref="F3:F4"/>
    </sheetView>
  </sheetViews>
  <sheetFormatPr defaultColWidth="8.85546875" defaultRowHeight="15" x14ac:dyDescent="0.25"/>
  <cols>
    <col min="1" max="1" width="4" customWidth="1"/>
    <col min="2" max="2" width="28.42578125" customWidth="1"/>
    <col min="3" max="3" width="10.7109375" customWidth="1"/>
    <col min="4" max="4" width="7.28515625" customWidth="1"/>
    <col min="5" max="5" width="21" customWidth="1"/>
    <col min="6" max="7" width="16.7109375" customWidth="1"/>
    <col min="8" max="9" width="12.28515625" customWidth="1"/>
    <col min="10" max="10" width="7.5703125" customWidth="1"/>
    <col min="11" max="12" width="13.85546875" customWidth="1"/>
  </cols>
  <sheetData>
    <row r="1" spans="1:12" ht="15.75" thickBot="1" x14ac:dyDescent="0.3">
      <c r="A1" s="148" t="s">
        <v>143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17.25" customHeight="1" thickBot="1" x14ac:dyDescent="0.3">
      <c r="A2" s="104" t="s">
        <v>142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s="4" customFormat="1" ht="39.75" customHeight="1" x14ac:dyDescent="0.25">
      <c r="A3" s="153" t="s">
        <v>0</v>
      </c>
      <c r="B3" s="110" t="s">
        <v>121</v>
      </c>
      <c r="C3" s="91" t="s">
        <v>158</v>
      </c>
      <c r="D3" s="110" t="s">
        <v>29</v>
      </c>
      <c r="E3" s="91" t="s">
        <v>159</v>
      </c>
      <c r="F3" s="91" t="s">
        <v>155</v>
      </c>
      <c r="G3" s="91" t="s">
        <v>154</v>
      </c>
      <c r="H3" s="110" t="s">
        <v>112</v>
      </c>
      <c r="I3" s="110" t="s">
        <v>113</v>
      </c>
      <c r="J3" s="110" t="s">
        <v>114</v>
      </c>
      <c r="K3" s="110" t="s">
        <v>86</v>
      </c>
      <c r="L3" s="151" t="s">
        <v>85</v>
      </c>
    </row>
    <row r="4" spans="1:12" ht="9" customHeight="1" thickBot="1" x14ac:dyDescent="0.3">
      <c r="A4" s="154"/>
      <c r="B4" s="111"/>
      <c r="C4" s="92"/>
      <c r="D4" s="111"/>
      <c r="E4" s="92"/>
      <c r="F4" s="92"/>
      <c r="G4" s="92"/>
      <c r="H4" s="111"/>
      <c r="I4" s="111"/>
      <c r="J4" s="111"/>
      <c r="K4" s="111"/>
      <c r="L4" s="152"/>
    </row>
    <row r="5" spans="1:12" ht="14.2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s="6" customFormat="1" ht="17.25" customHeight="1" x14ac:dyDescent="0.25">
      <c r="A6" s="36">
        <v>1</v>
      </c>
      <c r="B6" s="85" t="s">
        <v>34</v>
      </c>
      <c r="C6" s="38" t="s">
        <v>15</v>
      </c>
      <c r="D6" s="59">
        <v>20</v>
      </c>
      <c r="E6" s="59"/>
      <c r="F6" s="59"/>
      <c r="G6" s="59"/>
      <c r="H6" s="59"/>
      <c r="I6" s="59"/>
      <c r="J6" s="59"/>
      <c r="K6" s="59"/>
      <c r="L6" s="89"/>
    </row>
    <row r="7" spans="1:12" s="6" customFormat="1" ht="16.5" customHeight="1" x14ac:dyDescent="0.25">
      <c r="A7" s="39">
        <v>2</v>
      </c>
      <c r="B7" s="18" t="s">
        <v>35</v>
      </c>
      <c r="C7" s="32" t="s">
        <v>15</v>
      </c>
      <c r="D7" s="48">
        <v>20</v>
      </c>
      <c r="E7" s="48"/>
      <c r="F7" s="48"/>
      <c r="G7" s="48"/>
      <c r="H7" s="48"/>
      <c r="I7" s="48"/>
      <c r="J7" s="48"/>
      <c r="K7" s="48"/>
      <c r="L7" s="54"/>
    </row>
    <row r="8" spans="1:12" s="6" customFormat="1" ht="20.25" customHeight="1" x14ac:dyDescent="0.25">
      <c r="A8" s="39">
        <v>3</v>
      </c>
      <c r="B8" s="18" t="s">
        <v>18</v>
      </c>
      <c r="C8" s="32" t="s">
        <v>15</v>
      </c>
      <c r="D8" s="48">
        <v>750</v>
      </c>
      <c r="E8" s="48"/>
      <c r="F8" s="48"/>
      <c r="G8" s="48"/>
      <c r="H8" s="48"/>
      <c r="I8" s="48"/>
      <c r="J8" s="48"/>
      <c r="K8" s="48"/>
      <c r="L8" s="54"/>
    </row>
    <row r="9" spans="1:12" s="6" customFormat="1" ht="17.25" customHeight="1" x14ac:dyDescent="0.25">
      <c r="A9" s="39">
        <v>4</v>
      </c>
      <c r="B9" s="18" t="s">
        <v>54</v>
      </c>
      <c r="C9" s="32" t="s">
        <v>15</v>
      </c>
      <c r="D9" s="48">
        <v>20</v>
      </c>
      <c r="E9" s="48"/>
      <c r="F9" s="48"/>
      <c r="G9" s="48"/>
      <c r="H9" s="48"/>
      <c r="I9" s="48"/>
      <c r="J9" s="48"/>
      <c r="K9" s="48"/>
      <c r="L9" s="54"/>
    </row>
    <row r="10" spans="1:12" s="6" customFormat="1" ht="29.25" customHeight="1" x14ac:dyDescent="0.25">
      <c r="A10" s="39">
        <v>5</v>
      </c>
      <c r="B10" s="18" t="s">
        <v>144</v>
      </c>
      <c r="C10" s="32" t="s">
        <v>17</v>
      </c>
      <c r="D10" s="48">
        <v>20</v>
      </c>
      <c r="E10" s="48"/>
      <c r="F10" s="48"/>
      <c r="G10" s="48"/>
      <c r="H10" s="48"/>
      <c r="I10" s="48"/>
      <c r="J10" s="48"/>
      <c r="K10" s="48"/>
      <c r="L10" s="54"/>
    </row>
    <row r="11" spans="1:12" s="6" customFormat="1" ht="18.75" customHeight="1" x14ac:dyDescent="0.25">
      <c r="A11" s="39">
        <v>6</v>
      </c>
      <c r="B11" s="18" t="s">
        <v>104</v>
      </c>
      <c r="C11" s="32" t="s">
        <v>15</v>
      </c>
      <c r="D11" s="48">
        <v>20</v>
      </c>
      <c r="E11" s="48"/>
      <c r="F11" s="48"/>
      <c r="G11" s="48"/>
      <c r="H11" s="48"/>
      <c r="I11" s="48"/>
      <c r="J11" s="48"/>
      <c r="K11" s="32"/>
      <c r="L11" s="44"/>
    </row>
    <row r="12" spans="1:12" s="6" customFormat="1" ht="18" customHeight="1" thickBot="1" x14ac:dyDescent="0.3">
      <c r="A12" s="40">
        <v>7</v>
      </c>
      <c r="B12" s="90" t="s">
        <v>53</v>
      </c>
      <c r="C12" s="42" t="s">
        <v>15</v>
      </c>
      <c r="D12" s="61">
        <v>80</v>
      </c>
      <c r="E12" s="61"/>
      <c r="F12" s="61"/>
      <c r="G12" s="61"/>
      <c r="H12" s="61"/>
      <c r="I12" s="61"/>
      <c r="J12" s="61"/>
      <c r="K12" s="42"/>
      <c r="L12" s="45"/>
    </row>
    <row r="13" spans="1:12" s="6" customFormat="1" ht="29.25" customHeight="1" thickBot="1" x14ac:dyDescent="0.3">
      <c r="A13" s="107" t="s">
        <v>6</v>
      </c>
      <c r="B13" s="108"/>
      <c r="C13" s="108"/>
      <c r="D13" s="108"/>
      <c r="E13" s="108"/>
      <c r="F13" s="108"/>
      <c r="G13" s="108"/>
      <c r="H13" s="108"/>
      <c r="I13" s="108"/>
      <c r="J13" s="109"/>
      <c r="K13" s="56"/>
      <c r="L13" s="56"/>
    </row>
    <row r="14" spans="1:12" x14ac:dyDescent="0.25">
      <c r="A14" s="147" t="s">
        <v>16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6" spans="1:12" x14ac:dyDescent="0.25">
      <c r="L16" s="7"/>
    </row>
    <row r="17" spans="12:12" x14ac:dyDescent="0.25">
      <c r="L17" s="28"/>
    </row>
    <row r="18" spans="12:12" x14ac:dyDescent="0.25">
      <c r="L18" s="7"/>
    </row>
  </sheetData>
  <mergeCells count="16">
    <mergeCell ref="A1:L1"/>
    <mergeCell ref="A13:J13"/>
    <mergeCell ref="L3:L4"/>
    <mergeCell ref="A14:L14"/>
    <mergeCell ref="E3:E4"/>
    <mergeCell ref="F3:F4"/>
    <mergeCell ref="I3:I4"/>
    <mergeCell ref="J3:J4"/>
    <mergeCell ref="A2:L2"/>
    <mergeCell ref="A3:A4"/>
    <mergeCell ref="B3:B4"/>
    <mergeCell ref="C3:C4"/>
    <mergeCell ref="D3:D4"/>
    <mergeCell ref="H3:H4"/>
    <mergeCell ref="K3:K4"/>
    <mergeCell ref="G3:G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5"/>
  <sheetViews>
    <sheetView workbookViewId="0">
      <selection activeCell="N6" sqref="N6"/>
    </sheetView>
  </sheetViews>
  <sheetFormatPr defaultColWidth="8.85546875" defaultRowHeight="15" x14ac:dyDescent="0.25"/>
  <cols>
    <col min="1" max="1" width="4" customWidth="1"/>
    <col min="2" max="2" width="28" customWidth="1"/>
    <col min="3" max="3" width="10.42578125" customWidth="1"/>
    <col min="4" max="4" width="5.85546875" customWidth="1"/>
    <col min="5" max="5" width="4.140625" customWidth="1"/>
    <col min="6" max="6" width="9.7109375" customWidth="1"/>
    <col min="7" max="7" width="9.5703125" customWidth="1"/>
    <col min="8" max="8" width="4.5703125" customWidth="1"/>
    <col min="9" max="9" width="7" customWidth="1"/>
    <col min="10" max="10" width="10.42578125" customWidth="1"/>
    <col min="11" max="11" width="11.140625" customWidth="1"/>
    <col min="12" max="12" width="4.85546875" customWidth="1"/>
    <col min="13" max="13" width="5.7109375" customWidth="1"/>
    <col min="14" max="14" width="6.42578125" customWidth="1"/>
    <col min="15" max="15" width="9.140625" customWidth="1"/>
    <col min="16" max="16" width="3.85546875" customWidth="1"/>
    <col min="17" max="17" width="7.85546875" customWidth="1"/>
    <col min="18" max="18" width="10.140625" customWidth="1"/>
  </cols>
  <sheetData>
    <row r="1" spans="1:19" x14ac:dyDescent="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9" s="4" customFormat="1" ht="36" customHeight="1" x14ac:dyDescent="0.25">
      <c r="A2" s="128" t="s">
        <v>0</v>
      </c>
      <c r="B2" s="128" t="s">
        <v>13</v>
      </c>
      <c r="C2" s="128" t="s">
        <v>61</v>
      </c>
      <c r="D2" s="128" t="s">
        <v>14</v>
      </c>
      <c r="E2" s="128" t="s">
        <v>2</v>
      </c>
      <c r="F2" s="128" t="s">
        <v>9</v>
      </c>
      <c r="G2" s="128" t="s">
        <v>86</v>
      </c>
      <c r="H2" s="128" t="s">
        <v>5</v>
      </c>
      <c r="I2" s="128" t="s">
        <v>10</v>
      </c>
      <c r="J2" s="128" t="s">
        <v>85</v>
      </c>
      <c r="K2" s="128" t="s">
        <v>28</v>
      </c>
      <c r="L2" s="128"/>
      <c r="M2" s="128"/>
      <c r="N2" s="128"/>
      <c r="O2" s="128"/>
      <c r="P2" s="128"/>
      <c r="Q2" s="128"/>
      <c r="R2" s="128"/>
    </row>
    <row r="3" spans="1:19" ht="45" x14ac:dyDescent="0.25">
      <c r="A3" s="128"/>
      <c r="B3" s="128"/>
      <c r="C3" s="158"/>
      <c r="D3" s="128"/>
      <c r="E3" s="128"/>
      <c r="F3" s="128"/>
      <c r="G3" s="128"/>
      <c r="H3" s="128"/>
      <c r="I3" s="128"/>
      <c r="J3" s="128"/>
      <c r="K3" s="1" t="s">
        <v>1</v>
      </c>
      <c r="L3" s="1" t="s">
        <v>14</v>
      </c>
      <c r="M3" s="1" t="s">
        <v>2</v>
      </c>
      <c r="N3" s="1" t="s">
        <v>9</v>
      </c>
      <c r="O3" s="1" t="s">
        <v>86</v>
      </c>
      <c r="P3" s="1" t="s">
        <v>5</v>
      </c>
      <c r="Q3" s="1" t="s">
        <v>10</v>
      </c>
      <c r="R3" s="1" t="s">
        <v>85</v>
      </c>
    </row>
    <row r="4" spans="1:19" x14ac:dyDescent="0.25">
      <c r="A4" s="1">
        <v>1</v>
      </c>
      <c r="B4" s="1">
        <v>3</v>
      </c>
      <c r="C4" s="1"/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</row>
    <row r="5" spans="1:19" s="6" customFormat="1" ht="43.5" customHeight="1" x14ac:dyDescent="0.25">
      <c r="A5" s="3">
        <v>1</v>
      </c>
      <c r="B5" s="155" t="s">
        <v>62</v>
      </c>
      <c r="C5" s="10" t="s">
        <v>59</v>
      </c>
      <c r="D5" s="3" t="s">
        <v>17</v>
      </c>
      <c r="E5" s="3">
        <v>50</v>
      </c>
      <c r="F5" s="2">
        <v>225</v>
      </c>
      <c r="G5" s="2">
        <f>E5*F5</f>
        <v>11250</v>
      </c>
      <c r="H5" s="5">
        <v>0.08</v>
      </c>
      <c r="I5" s="2">
        <f>F5*1.08</f>
        <v>243.00000000000003</v>
      </c>
      <c r="J5" s="2">
        <f>I5*E5</f>
        <v>12150.000000000002</v>
      </c>
      <c r="K5" s="18" t="s">
        <v>65</v>
      </c>
      <c r="L5" s="3" t="s">
        <v>17</v>
      </c>
      <c r="M5" s="22">
        <v>2</v>
      </c>
      <c r="N5" s="23">
        <v>267.3</v>
      </c>
      <c r="O5" s="2">
        <f t="shared" ref="O5:O9" si="0">N5*M5</f>
        <v>534.6</v>
      </c>
      <c r="P5" s="5">
        <v>0.08</v>
      </c>
      <c r="Q5" s="2">
        <f>N5*1.08</f>
        <v>288.68400000000003</v>
      </c>
      <c r="R5" s="2">
        <f>Q5*M5</f>
        <v>577.36800000000005</v>
      </c>
    </row>
    <row r="6" spans="1:19" s="6" customFormat="1" ht="50.25" customHeight="1" x14ac:dyDescent="0.25">
      <c r="A6" s="3">
        <v>2</v>
      </c>
      <c r="B6" s="156"/>
      <c r="C6" s="10" t="s">
        <v>58</v>
      </c>
      <c r="D6" s="3" t="s">
        <v>17</v>
      </c>
      <c r="E6" s="3">
        <v>50</v>
      </c>
      <c r="F6" s="2">
        <v>225</v>
      </c>
      <c r="G6" s="2">
        <f t="shared" ref="G6:G7" si="1">E6*F6</f>
        <v>11250</v>
      </c>
      <c r="H6" s="5">
        <v>0.08</v>
      </c>
      <c r="I6" s="2">
        <f t="shared" ref="I6:I9" si="2">F6*1.08</f>
        <v>243.00000000000003</v>
      </c>
      <c r="J6" s="2">
        <f t="shared" ref="J6:J9" si="3">I6*E6</f>
        <v>12150.000000000002</v>
      </c>
      <c r="K6" s="18" t="s">
        <v>64</v>
      </c>
      <c r="L6" s="3" t="s">
        <v>17</v>
      </c>
      <c r="M6" s="22">
        <v>0</v>
      </c>
      <c r="N6" s="23">
        <v>267.3</v>
      </c>
      <c r="O6" s="2">
        <f t="shared" si="0"/>
        <v>0</v>
      </c>
      <c r="P6" s="5">
        <v>0.08</v>
      </c>
      <c r="Q6" s="2">
        <f t="shared" ref="Q6:Q9" si="4">N6*1.08</f>
        <v>288.68400000000003</v>
      </c>
      <c r="R6" s="2">
        <f t="shared" ref="R6:R9" si="5">Q6*M6</f>
        <v>0</v>
      </c>
    </row>
    <row r="7" spans="1:19" s="6" customFormat="1" ht="42" customHeight="1" x14ac:dyDescent="0.25">
      <c r="A7" s="3">
        <v>3</v>
      </c>
      <c r="B7" s="156"/>
      <c r="C7" s="10" t="s">
        <v>60</v>
      </c>
      <c r="D7" s="3" t="s">
        <v>17</v>
      </c>
      <c r="E7" s="3">
        <v>10</v>
      </c>
      <c r="F7" s="2">
        <v>225</v>
      </c>
      <c r="G7" s="2">
        <f t="shared" si="1"/>
        <v>2250</v>
      </c>
      <c r="H7" s="5">
        <v>0.08</v>
      </c>
      <c r="I7" s="2">
        <f t="shared" si="2"/>
        <v>243.00000000000003</v>
      </c>
      <c r="J7" s="2">
        <f t="shared" si="3"/>
        <v>2430.0000000000005</v>
      </c>
      <c r="K7" s="18" t="s">
        <v>66</v>
      </c>
      <c r="L7" s="3" t="s">
        <v>17</v>
      </c>
      <c r="M7" s="22">
        <v>0</v>
      </c>
      <c r="N7" s="23">
        <v>243</v>
      </c>
      <c r="O7" s="2">
        <f t="shared" si="0"/>
        <v>0</v>
      </c>
      <c r="P7" s="5">
        <v>0.08</v>
      </c>
      <c r="Q7" s="2">
        <f t="shared" si="4"/>
        <v>262.44</v>
      </c>
      <c r="R7" s="2">
        <f t="shared" si="5"/>
        <v>0</v>
      </c>
      <c r="S7" s="6" t="s">
        <v>105</v>
      </c>
    </row>
    <row r="8" spans="1:19" s="6" customFormat="1" ht="38.25" x14ac:dyDescent="0.25">
      <c r="A8" s="3">
        <v>4</v>
      </c>
      <c r="B8" s="156"/>
      <c r="C8" s="10" t="s">
        <v>57</v>
      </c>
      <c r="D8" s="3" t="s">
        <v>17</v>
      </c>
      <c r="E8" s="3">
        <v>50</v>
      </c>
      <c r="F8" s="2">
        <v>225</v>
      </c>
      <c r="G8" s="2">
        <f t="shared" ref="G8:G9" si="6">E8*F8</f>
        <v>11250</v>
      </c>
      <c r="H8" s="5">
        <v>0.08</v>
      </c>
      <c r="I8" s="2">
        <f t="shared" si="2"/>
        <v>243.00000000000003</v>
      </c>
      <c r="J8" s="2">
        <f t="shared" si="3"/>
        <v>12150.000000000002</v>
      </c>
      <c r="K8" s="18" t="s">
        <v>63</v>
      </c>
      <c r="L8" s="3" t="s">
        <v>17</v>
      </c>
      <c r="M8" s="22">
        <v>2</v>
      </c>
      <c r="N8" s="23">
        <v>243</v>
      </c>
      <c r="O8" s="2">
        <f t="shared" si="0"/>
        <v>486</v>
      </c>
      <c r="P8" s="5">
        <v>0.08</v>
      </c>
      <c r="Q8" s="2">
        <f t="shared" si="4"/>
        <v>262.44</v>
      </c>
      <c r="R8" s="2">
        <f t="shared" si="5"/>
        <v>524.88</v>
      </c>
      <c r="S8" s="6" t="s">
        <v>105</v>
      </c>
    </row>
    <row r="9" spans="1:19" s="6" customFormat="1" ht="38.25" x14ac:dyDescent="0.25">
      <c r="A9" s="3">
        <v>5</v>
      </c>
      <c r="B9" s="157"/>
      <c r="C9" s="10" t="s">
        <v>73</v>
      </c>
      <c r="D9" s="3" t="s">
        <v>17</v>
      </c>
      <c r="E9" s="3">
        <v>10</v>
      </c>
      <c r="F9" s="2">
        <v>225</v>
      </c>
      <c r="G9" s="2">
        <f t="shared" si="6"/>
        <v>2250</v>
      </c>
      <c r="H9" s="5">
        <v>0.08</v>
      </c>
      <c r="I9" s="2">
        <f t="shared" si="2"/>
        <v>243.00000000000003</v>
      </c>
      <c r="J9" s="2">
        <f t="shared" si="3"/>
        <v>2430.0000000000005</v>
      </c>
      <c r="K9" s="18" t="s">
        <v>106</v>
      </c>
      <c r="L9" s="3" t="s">
        <v>17</v>
      </c>
      <c r="M9" s="22">
        <v>0</v>
      </c>
      <c r="N9" s="23">
        <v>243</v>
      </c>
      <c r="O9" s="2">
        <f t="shared" si="0"/>
        <v>0</v>
      </c>
      <c r="P9" s="5">
        <v>0.08</v>
      </c>
      <c r="Q9" s="2">
        <f t="shared" si="4"/>
        <v>262.44</v>
      </c>
      <c r="R9" s="2">
        <f t="shared" si="5"/>
        <v>0</v>
      </c>
      <c r="S9" s="6" t="s">
        <v>105</v>
      </c>
    </row>
    <row r="10" spans="1:19" s="6" customFormat="1" x14ac:dyDescent="0.25">
      <c r="A10" s="130" t="s">
        <v>6</v>
      </c>
      <c r="B10" s="130"/>
      <c r="C10" s="130"/>
      <c r="D10" s="130"/>
      <c r="E10" s="130"/>
      <c r="F10" s="130"/>
      <c r="G10" s="2">
        <f>E10*F10+SUM(G5:G9)</f>
        <v>38250</v>
      </c>
      <c r="H10" s="131"/>
      <c r="I10" s="131"/>
      <c r="J10" s="2">
        <f>SUM(J5:J9)</f>
        <v>41310.000000000007</v>
      </c>
      <c r="K10" s="130" t="s">
        <v>6</v>
      </c>
      <c r="L10" s="130"/>
      <c r="M10" s="130"/>
      <c r="N10" s="130"/>
      <c r="O10" s="2">
        <f>SUM(O5:O9)</f>
        <v>1020.6</v>
      </c>
      <c r="P10" s="131"/>
      <c r="Q10" s="131"/>
      <c r="R10" s="2">
        <f>SUM(R5:R9)</f>
        <v>1102.248</v>
      </c>
    </row>
    <row r="13" spans="1:19" x14ac:dyDescent="0.2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x14ac:dyDescent="0.25">
      <c r="H14" s="132" t="s">
        <v>8</v>
      </c>
      <c r="I14" s="132"/>
      <c r="J14" s="132"/>
      <c r="K14" s="8"/>
      <c r="L14" s="8"/>
      <c r="M14" s="7"/>
      <c r="N14" s="133"/>
      <c r="O14" s="133"/>
      <c r="P14" s="133"/>
      <c r="Q14" s="133"/>
      <c r="R14" s="133"/>
    </row>
    <row r="15" spans="1:19" x14ac:dyDescent="0.25">
      <c r="H15" s="7"/>
      <c r="I15" s="7"/>
      <c r="J15" s="7"/>
      <c r="K15" s="7"/>
      <c r="L15" s="7"/>
      <c r="M15" s="7"/>
      <c r="N15" s="129" t="s">
        <v>7</v>
      </c>
      <c r="O15" s="129"/>
      <c r="P15" s="129"/>
      <c r="Q15" s="129"/>
      <c r="R15" s="129"/>
    </row>
  </sheetData>
  <mergeCells count="19">
    <mergeCell ref="H14:J14"/>
    <mergeCell ref="N14:R14"/>
    <mergeCell ref="N15:R15"/>
    <mergeCell ref="B5:B9"/>
    <mergeCell ref="J2:J3"/>
    <mergeCell ref="K2:R2"/>
    <mergeCell ref="A10:F10"/>
    <mergeCell ref="H10:I10"/>
    <mergeCell ref="K10:N10"/>
    <mergeCell ref="P10:Q10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1 </vt:lpstr>
      <vt:lpstr>Pakiet 2</vt:lpstr>
      <vt:lpstr>Pakiet 3</vt:lpstr>
      <vt:lpstr>a</vt:lpstr>
      <vt:lpstr>Pakiet 4</vt:lpstr>
      <vt:lpstr>Pakiet 5</vt:lpstr>
      <vt:lpstr>Pakiet 6</vt:lpstr>
      <vt:lpstr>Pakiet 7</vt:lpstr>
      <vt:lpstr>Pakiet 9</vt:lpstr>
      <vt:lpstr>Pakiet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Gotter</cp:lastModifiedBy>
  <cp:lastPrinted>2023-08-16T08:34:18Z</cp:lastPrinted>
  <dcterms:created xsi:type="dcterms:W3CDTF">2013-08-06T11:48:36Z</dcterms:created>
  <dcterms:modified xsi:type="dcterms:W3CDTF">2023-08-16T08:34:24Z</dcterms:modified>
</cp:coreProperties>
</file>