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fs01\Szpital\Administracja\Zamówienia Publiczne\3.AGNIESZKA\3.AGNIESZKA\2025\SRXV-270-13-AG25 Gazy medyczne\SWZ\"/>
    </mc:Choice>
  </mc:AlternateContent>
  <xr:revisionPtr revIDLastSave="0" documentId="13_ncr:1_{A1855DA1-9988-4FBC-92B8-77763A92AE3C}" xr6:coauthVersionLast="47" xr6:coauthVersionMax="47" xr10:uidLastSave="{00000000-0000-0000-0000-000000000000}"/>
  <bookViews>
    <workbookView xWindow="1680" yWindow="0" windowWidth="26250" windowHeight="15480" tabRatio="765" xr2:uid="{00000000-000D-0000-FFFF-FFFF00000000}"/>
  </bookViews>
  <sheets>
    <sheet name="Formularz asortymentowo-cenowy" sheetId="22" r:id="rId1"/>
    <sheet name="Pakiet całosciowy" sheetId="14" state="hidden" r:id="rId2"/>
    <sheet name="Tlen ciekły" sheetId="8" r:id="rId3"/>
    <sheet name=" Tlen butla 40l" sheetId="10" r:id="rId4"/>
    <sheet name="Podtlenek azotu butla" sheetId="12" r:id="rId5"/>
    <sheet name="Podtlenek azotu z tlenem" sheetId="13" r:id="rId6"/>
    <sheet name="Ustniki" sheetId="17" r:id="rId7"/>
    <sheet name="Tlen butla 2l" sheetId="11" r:id="rId8"/>
    <sheet name="Argon butla" sheetId="15" r:id="rId9"/>
    <sheet name="Dwutlenek wegla butla" sheetId="16" r:id="rId10"/>
    <sheet name="Dodatkowe informacje techniczne" sheetId="1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22" l="1"/>
  <c r="F9" i="14" l="1"/>
  <c r="F10" i="14"/>
  <c r="F11" i="14"/>
  <c r="F12" i="14"/>
  <c r="F13" i="14"/>
  <c r="F14" i="14"/>
  <c r="F15" i="14"/>
  <c r="F16" i="14"/>
  <c r="F17" i="14"/>
  <c r="F18" i="14"/>
  <c r="F19" i="14"/>
  <c r="F20" i="14"/>
  <c r="F21" i="14"/>
  <c r="F6" i="14"/>
  <c r="F7" i="14"/>
  <c r="F8" i="14"/>
  <c r="H8" i="14"/>
  <c r="I8" i="14" s="1"/>
  <c r="H19" i="14"/>
  <c r="I19" i="14" s="1"/>
  <c r="H13" i="14"/>
  <c r="I13" i="14" s="1"/>
  <c r="H12" i="14"/>
  <c r="I12" i="14" s="1"/>
  <c r="H18" i="14" l="1"/>
  <c r="I18" i="14" s="1"/>
  <c r="H17" i="14" l="1"/>
  <c r="H16" i="14"/>
  <c r="H11" i="14"/>
  <c r="H7" i="14"/>
  <c r="H9" i="14"/>
  <c r="H5" i="14"/>
  <c r="I17" i="14" l="1"/>
  <c r="I16" i="14"/>
  <c r="I11" i="14"/>
  <c r="I9" i="14"/>
  <c r="I7" i="14"/>
  <c r="F5" i="14"/>
  <c r="F22" i="14" s="1"/>
  <c r="H15" i="14"/>
  <c r="I15" i="14" s="1"/>
  <c r="I22" i="14" l="1"/>
</calcChain>
</file>

<file path=xl/sharedStrings.xml><?xml version="1.0" encoding="utf-8"?>
<sst xmlns="http://schemas.openxmlformats.org/spreadsheetml/2006/main" count="127" uniqueCount="80">
  <si>
    <t>Lp.</t>
  </si>
  <si>
    <t>Przedmiot zamówienia</t>
  </si>
  <si>
    <t>Ilość</t>
  </si>
  <si>
    <t>Wartość całkowita netto pln</t>
  </si>
  <si>
    <t>Wartość całkowita brutto pln</t>
  </si>
  <si>
    <t>VAT</t>
  </si>
  <si>
    <t>SUMA</t>
  </si>
  <si>
    <t>Cena jedn. netto PLN</t>
  </si>
  <si>
    <t>Cena jedn. brutto PLN</t>
  </si>
  <si>
    <t>Jedn. Miary</t>
  </si>
  <si>
    <t>kg</t>
  </si>
  <si>
    <t>Tlen medyczny ciekły  w zbiorniku stacjonarnym z systemem telemetrii</t>
  </si>
  <si>
    <t>Wymagania techniczne:</t>
  </si>
  <si>
    <t>Jednorazowy ustnik z filtrem dedykowany do butli z mieszaniną podtlenku azotu z tlenem Opakowanie 100 szt.</t>
  </si>
  <si>
    <t>op.</t>
  </si>
  <si>
    <t>Tlen medyczny sprężony w butli 40 l</t>
  </si>
  <si>
    <t>butla</t>
  </si>
  <si>
    <t>Podtlenek azotu medyczny w butli 10 l</t>
  </si>
  <si>
    <t>Mieszanina podtlenku azotu 50% v/v z tlenem 50% w butli 10 l</t>
  </si>
  <si>
    <t>Zamawiający posiada reduktor sieciowy o maksymalnym ciśnieniu na wejściu 5,5 atmosfer</t>
  </si>
  <si>
    <t>Wymiary fundamentu pod zbiornik kriogenny 4,5 x 4,3 m</t>
  </si>
  <si>
    <t>Stacja zgazowania i fundament posiadają oświetlenie. Na fundamencie znajduje się zabezpieczenie odgromowe</t>
  </si>
  <si>
    <t>Teren szpitala oraz stacja jest ogrodzona. Istnieją ograniczenia w dojeździe cysterny. Sugerowana jest mała cysternao masie do 13 ton. Całkowita masa pojazdu nie może przekraczać 28 ton. Cysterna nie może być na ciągniku siodłowym (łamanym).</t>
  </si>
  <si>
    <t>Nawierzchnia drogi w najbliższym sąsiedztwie stacji ciekłego tlenu medycznego i postoju cysterny z tlenem medycznym jest w całości utwardzona: asfalt, beton i bruk.</t>
  </si>
  <si>
    <t>Istnieją ograniczenia w ruchu na drogach dojazdowych do miejsc montażu i tankowania zbiorników: promien skrętu 11 m.</t>
  </si>
  <si>
    <t>W promieniu 7 m od stacji ciekłego tlenu medycznego i cysterny na czas rozładunku znajdują się: parking, studzienki kanalizacyjne, przejścia dla pieszych, drogi komunikacyjne dla karetek.</t>
  </si>
  <si>
    <t>Istnieje możliwość zabolkowania drogi  i ruchu na niej na czas rozładunku (ze względu na lokalizację stacji ciekłego tlenu medycznego).</t>
  </si>
  <si>
    <t>Zamawiający posiada rampę butlową zgodną z normą PN-EN ISO 7396-1 z której będzie można zasilać szpital w tlen medyczny w trakcjie montażu zbiorników i parownic. Do panelu można przypiąc jednocześnie 20 butli. Możliwe jest też zmagazynowanie większej ilości butli na czas podmiany. Istnieje mozliwość odcięcia stacji ciekłego tlenu medycznego w czasie podmiany.</t>
  </si>
  <si>
    <t>Szacunkowa częstotliwość dostaw ciekłego tlenu wynosi 3-4 razy w miesiącu.</t>
  </si>
  <si>
    <t>Dodatkowe informacje techniczne:</t>
  </si>
  <si>
    <r>
      <t>Dzierżawa butli   pojemności 2l LIV na tlen medyczny sprężony ( posiadające zintegrowany na stałe zawór)-</t>
    </r>
    <r>
      <rPr>
        <sz val="10"/>
        <color rgb="FFFF0000"/>
        <rFont val="Arial"/>
        <family val="2"/>
        <charset val="238"/>
      </rPr>
      <t xml:space="preserve"> 20szt butli</t>
    </r>
  </si>
  <si>
    <t>butlodzień</t>
  </si>
  <si>
    <r>
      <t>Dzierżawa butli podtlenku azotu -</t>
    </r>
    <r>
      <rPr>
        <sz val="10"/>
        <color rgb="FFFF0000"/>
        <rFont val="Arial"/>
        <family val="2"/>
        <charset val="238"/>
      </rPr>
      <t>12 szt butli</t>
    </r>
  </si>
  <si>
    <r>
      <t>Dzierżawa butli  tlen/podtlenek 10l -</t>
    </r>
    <r>
      <rPr>
        <sz val="10"/>
        <color rgb="FFFF0000"/>
        <rFont val="Arial"/>
        <family val="2"/>
        <charset val="238"/>
      </rPr>
      <t xml:space="preserve"> 4szt butli</t>
    </r>
  </si>
  <si>
    <r>
      <t xml:space="preserve">Dzierżawa butli  dwutlenku węgla - </t>
    </r>
    <r>
      <rPr>
        <sz val="10"/>
        <color rgb="FFFF0000"/>
        <rFont val="Arial"/>
        <family val="2"/>
        <charset val="238"/>
      </rPr>
      <t xml:space="preserve"> 8 szt. butli</t>
    </r>
  </si>
  <si>
    <r>
      <t xml:space="preserve">Dzierżawa wózka do butli z mieszaniną podtlenku azotu 50% v/v z tlenem 50%- </t>
    </r>
    <r>
      <rPr>
        <sz val="10"/>
        <color rgb="FFFF0000"/>
        <rFont val="Arial"/>
        <family val="2"/>
        <charset val="238"/>
      </rPr>
      <t>2szt butli</t>
    </r>
  </si>
  <si>
    <r>
      <t>Dzierżawa zaworu dozującego niewymagającego sterylizacji do butli z mieszaniną podtlenku azotu 50% v/v z tlenem 50%-</t>
    </r>
    <r>
      <rPr>
        <sz val="10"/>
        <color rgb="FFFF0000"/>
        <rFont val="Arial"/>
        <family val="2"/>
        <charset val="238"/>
      </rPr>
      <t xml:space="preserve"> 2szt butli</t>
    </r>
  </si>
  <si>
    <r>
      <t>Dzierżawa butli o  pojemności 40 l na tlen medyczny -</t>
    </r>
    <r>
      <rPr>
        <sz val="10"/>
        <color rgb="FFFF0000"/>
        <rFont val="Arial"/>
        <family val="2"/>
        <charset val="238"/>
      </rPr>
      <t xml:space="preserve"> 30szt. butli</t>
    </r>
  </si>
  <si>
    <t>Tlen medyczny w butli aluminiowej z zintegrowanym zaworem LIV o pojemności 2l  0,43 mᶾ .</t>
  </si>
  <si>
    <t>Argon 5 L  butla</t>
  </si>
  <si>
    <r>
      <t>Dzierżawa butli argonu 5L-</t>
    </r>
    <r>
      <rPr>
        <sz val="10"/>
        <color rgb="FFFF0000"/>
        <rFont val="Arial"/>
        <family val="2"/>
        <charset val="238"/>
      </rPr>
      <t>3 szt. butli</t>
    </r>
  </si>
  <si>
    <t>Dzierżawa zbiornika na tlen medyczny ciekły</t>
  </si>
  <si>
    <t>miesiąc</t>
  </si>
  <si>
    <t>Laparox/Dwutlenek węgla</t>
  </si>
  <si>
    <t xml:space="preserve">Opis przedmiotu zamówienia 
</t>
  </si>
  <si>
    <t xml:space="preserve">Zamawiający dopuszcza możliwość  dezynfekcji elementów zewnetrznych zaworu. Wymagane jest, aby ustniki dopuszczone były do stosowania podaży gazu pacjentom. Stosowany przez ustniki gaz stosowany jest w położnictwie. Pacjentka w zależności od potrzeb wdycha mieszaninę gazu.  
Zamawiający wymaga, aby oferowane urządzenie i oferowane ustniki do podawania mieszaniny posiadały status wyrobu medycznego.
</t>
  </si>
  <si>
    <t>Jednostka miary</t>
  </si>
  <si>
    <t>Nazwa handlowa oferowanego produtku oraz nazwa producenta</t>
  </si>
  <si>
    <t>Numer referencyjny REF - jeżeli dotyczy</t>
  </si>
  <si>
    <t>Cena jednostkowa netto w PLN</t>
  </si>
  <si>
    <t>Cena jednostkowa brutto w PLN</t>
  </si>
  <si>
    <t>Stawka VAT %</t>
  </si>
  <si>
    <t>Wartość całkowita netto w PLN</t>
  </si>
  <si>
    <t>Wartość całkowita brutto w PLN</t>
  </si>
  <si>
    <t>Załącznik nr 2 do SWZ - Opis przedmiotu zamówienia</t>
  </si>
  <si>
    <t>Formularz asortymentowo - cenowy</t>
  </si>
  <si>
    <r>
      <t>Dzierżawa butli o  pojemności 40 l na tlen medyczny -</t>
    </r>
    <r>
      <rPr>
        <sz val="10"/>
        <color rgb="FFFF0000"/>
        <rFont val="Arial"/>
        <family val="2"/>
        <charset val="238"/>
      </rPr>
      <t xml:space="preserve"> 30 szt. butli (30 szt. butli*18 miesięcy)</t>
    </r>
  </si>
  <si>
    <r>
      <t xml:space="preserve">Jednorazowy ustnik z filtrem dedykowany do butli z mieszaniną podtlenku azotu z tlenem </t>
    </r>
    <r>
      <rPr>
        <sz val="10"/>
        <color rgb="FFFF0000"/>
        <rFont val="Arial"/>
        <family val="2"/>
        <charset val="238"/>
      </rPr>
      <t>Opakowanie 100 szt.</t>
    </r>
  </si>
  <si>
    <r>
      <t xml:space="preserve">Dzierżawa butli argonu 5 L - </t>
    </r>
    <r>
      <rPr>
        <sz val="10"/>
        <color rgb="FFFF0000"/>
        <rFont val="Arial"/>
        <family val="2"/>
        <charset val="238"/>
      </rPr>
      <t>3 szt. butli</t>
    </r>
  </si>
  <si>
    <r>
      <t>Dzierżawa zaworu dozującego niewymagającego sterylizacji do butli z mieszaniną podtlenku azotu 50% v/v z tlenem 50%-</t>
    </r>
    <r>
      <rPr>
        <sz val="10"/>
        <color rgb="FFFF0000"/>
        <rFont val="Arial"/>
        <family val="2"/>
        <charset val="238"/>
      </rPr>
      <t xml:space="preserve"> 2 szt. butli</t>
    </r>
  </si>
  <si>
    <r>
      <t>Dzierżawa butli  tlen/podtlenek 10l -</t>
    </r>
    <r>
      <rPr>
        <sz val="10"/>
        <color rgb="FFFF0000"/>
        <rFont val="Arial"/>
        <family val="2"/>
        <charset val="238"/>
      </rPr>
      <t xml:space="preserve"> 4 szt. butli</t>
    </r>
  </si>
  <si>
    <r>
      <t>Dzierżawa butli podtlenku azotu -</t>
    </r>
    <r>
      <rPr>
        <sz val="10"/>
        <color rgb="FFFF0000"/>
        <rFont val="Arial"/>
        <family val="2"/>
        <charset val="238"/>
      </rPr>
      <t>12 szt. butli</t>
    </r>
  </si>
  <si>
    <r>
      <t xml:space="preserve">Dzierżawa wózka do butli z mieszaniną podtlenku azotu 50% v/v z tlenem 50%- </t>
    </r>
    <r>
      <rPr>
        <sz val="10"/>
        <color rgb="FFFF0000"/>
        <rFont val="Arial"/>
        <family val="2"/>
        <charset val="238"/>
      </rPr>
      <t>2 szt. butli</t>
    </r>
  </si>
  <si>
    <t>Pozycja nr 1: Tlen medyczny w zbiorniku z systemem telemetrii</t>
  </si>
  <si>
    <t>Pozycja nr 3: Tlen medyczny w butli</t>
  </si>
  <si>
    <t>Pozycja nr 5: Podtlenek azotu</t>
  </si>
  <si>
    <r>
      <t xml:space="preserve">Zamówienie obejmuje dostawę sprężonego tlenu medycznego w butlach </t>
    </r>
    <r>
      <rPr>
        <b/>
        <sz val="11"/>
        <color theme="1"/>
        <rFont val="Calibri"/>
        <family val="2"/>
        <charset val="238"/>
        <scheme val="minor"/>
      </rPr>
      <t>o pojemności 40l +- 10l.</t>
    </r>
    <r>
      <rPr>
        <sz val="11"/>
        <color theme="1"/>
        <rFont val="Calibri"/>
        <family val="2"/>
        <charset val="238"/>
        <scheme val="minor"/>
      </rPr>
      <t xml:space="preserve"> Butla musi być wyposażona w zawór z króćcem z gwintem zewnętrznym ¾ cala. Butle dostarczane będą przez Wykonawcę sukcesywnie w systemie rotacyjnym, polegającym na tym, że ilość przekazanych Zamawiającemu butli będzie odpowiadać ilości zdanych butli.</t>
    </r>
    <r>
      <rPr>
        <b/>
        <sz val="11"/>
        <color rgb="FFFF0000"/>
        <rFont val="Calibri"/>
        <family val="2"/>
        <charset val="238"/>
        <scheme val="minor"/>
      </rPr>
      <t xml:space="preserve"> </t>
    </r>
    <r>
      <rPr>
        <b/>
        <sz val="11"/>
        <rFont val="Calibri"/>
        <family val="2"/>
        <charset val="238"/>
        <scheme val="minor"/>
      </rPr>
      <t>Zamawiający zastrzega iż ilością wyjściową butli będących na jego stanie będzie 30 sztuk.</t>
    </r>
    <r>
      <rPr>
        <b/>
        <sz val="11"/>
        <color rgb="FFFF0000"/>
        <rFont val="Calibri"/>
        <family val="2"/>
        <charset val="238"/>
        <scheme val="minor"/>
      </rPr>
      <t xml:space="preserve"> </t>
    </r>
    <r>
      <rPr>
        <sz val="11"/>
        <color theme="1"/>
        <rFont val="Calibri"/>
        <family val="2"/>
        <charset val="238"/>
        <scheme val="minor"/>
      </rPr>
      <t xml:space="preserve">Butle muszą spełniać wymagania normy PN-EN 1089-3. Butle muszą posiadać aktualne legalizacje w ciągu całego okresu trwania umowy. Na każdej butli musi być adnotacja o ilości i rodzaju gazu.
</t>
    </r>
    <r>
      <rPr>
        <b/>
        <sz val="11"/>
        <rFont val="Calibri"/>
        <family val="2"/>
        <charset val="238"/>
        <scheme val="minor"/>
      </rPr>
      <t>UWAGA.</t>
    </r>
    <r>
      <rPr>
        <sz val="11"/>
        <color rgb="FFFF0000"/>
        <rFont val="Calibri"/>
        <family val="2"/>
        <charset val="238"/>
        <scheme val="minor"/>
      </rPr>
      <t xml:space="preserve"> </t>
    </r>
    <r>
      <rPr>
        <sz val="11"/>
        <rFont val="Calibri"/>
        <family val="2"/>
        <charset val="238"/>
        <scheme val="minor"/>
      </rPr>
      <t>Wykonawca składając ofertę, w cenę jednostkową zużycia 1 m3 ciekłego tlenu medycznego, wkalkulować musi wszystkie koszty związane z jego sukcesywną dostawą oraz ewentualnych innych opłat.</t>
    </r>
    <r>
      <rPr>
        <sz val="11"/>
        <color theme="1"/>
        <rFont val="Calibri"/>
        <family val="2"/>
        <charset val="238"/>
        <scheme val="minor"/>
      </rPr>
      <t xml:space="preserve">
</t>
    </r>
  </si>
  <si>
    <r>
      <t xml:space="preserve">Podtlenek azotu dostarczany będzie do siedziby Zamawiającego w stalowych butlach </t>
    </r>
    <r>
      <rPr>
        <b/>
        <sz val="11"/>
        <color theme="1"/>
        <rFont val="Calibri"/>
        <family val="2"/>
        <charset val="238"/>
        <scheme val="minor"/>
      </rPr>
      <t xml:space="preserve">o pojemności 10l </t>
    </r>
    <r>
      <rPr>
        <b/>
        <sz val="11"/>
        <color theme="1"/>
        <rFont val="Calibri"/>
        <family val="2"/>
        <charset val="238"/>
      </rPr>
      <t xml:space="preserve">± </t>
    </r>
    <r>
      <rPr>
        <b/>
        <sz val="11"/>
        <color theme="1"/>
        <rFont val="Calibri"/>
        <family val="2"/>
        <charset val="238"/>
        <scheme val="minor"/>
      </rPr>
      <t>3l</t>
    </r>
    <r>
      <rPr>
        <sz val="11"/>
        <color theme="1"/>
        <rFont val="Calibri"/>
        <family val="2"/>
        <charset val="238"/>
        <scheme val="minor"/>
      </rPr>
      <t xml:space="preserve">. Butle będą wyposażone w zawór zwykły z króćcem wylotowym z gwintem zewnętrznym ⅜ cala. Butle dostarczane będą przez Wykonawcę sukcesywnie w systemie rotacyjnym, polegającym na tym, że ilość przekazanych Zamawiającemu butli będzie odpowiadać ilości zdanych butli. </t>
    </r>
    <r>
      <rPr>
        <b/>
        <sz val="11"/>
        <color theme="1"/>
        <rFont val="Calibri"/>
        <family val="2"/>
        <charset val="238"/>
        <scheme val="minor"/>
      </rPr>
      <t>Zamawiający zastrzega iż ilością wyjściową butli będących na jego stanie będzie 12 sztuk.</t>
    </r>
    <r>
      <rPr>
        <sz val="11"/>
        <color theme="1"/>
        <rFont val="Calibri"/>
        <family val="2"/>
        <charset val="238"/>
        <scheme val="minor"/>
      </rPr>
      <t xml:space="preserve">
Butle muszą posiadać aktualne badania i atesty. Na każdej butli musi widnieć adnotacja o ilości i rodzaju gazu.                                                   </t>
    </r>
    <r>
      <rPr>
        <b/>
        <sz val="11"/>
        <color theme="1"/>
        <rFont val="Calibri"/>
        <family val="2"/>
        <charset val="238"/>
        <scheme val="minor"/>
      </rPr>
      <t>UWAGA.</t>
    </r>
    <r>
      <rPr>
        <sz val="11"/>
        <color theme="1"/>
        <rFont val="Calibri"/>
        <family val="2"/>
        <charset val="238"/>
        <scheme val="minor"/>
      </rPr>
      <t xml:space="preserve"> Wykonawca składając ofertę, w cenę jednostkową zużycia 1 kg gazu, wkalkulować musi wszystkie koszty związane z jego sukcesywną dostawą oraz ewentualnych innych opłat.
</t>
    </r>
  </si>
  <si>
    <t>Pozycja nr 7: Mieszanina podtlenku azotu z tlenem</t>
  </si>
  <si>
    <t>Pozycja nr 11: Ustniki - dodatkowe wymagania</t>
  </si>
  <si>
    <r>
      <t>Dzierżawa butli pojemności 2l LIV na tlen medyczny sprężony ( posiadające zintegrowany na stałe zawór)-</t>
    </r>
    <r>
      <rPr>
        <b/>
        <sz val="10"/>
        <color rgb="FFFF0000"/>
        <rFont val="Arial"/>
        <family val="2"/>
        <charset val="238"/>
      </rPr>
      <t xml:space="preserve"> </t>
    </r>
    <r>
      <rPr>
        <sz val="10"/>
        <color rgb="FFFF0000"/>
        <rFont val="Arial"/>
        <family val="2"/>
        <charset val="238"/>
      </rPr>
      <t>33 szt. butli</t>
    </r>
  </si>
  <si>
    <t>Argon 5 L butla</t>
  </si>
  <si>
    <t>Pozycja nr 12: Tlen medyczny w butli 2l</t>
  </si>
  <si>
    <r>
      <t xml:space="preserve">Mała butla tlenowa alumiowa </t>
    </r>
    <r>
      <rPr>
        <b/>
        <sz val="10"/>
        <color theme="1"/>
        <rFont val="Calibri"/>
        <family val="2"/>
        <charset val="238"/>
        <scheme val="minor"/>
      </rPr>
      <t>o poj. 2 litry</t>
    </r>
    <r>
      <rPr>
        <sz val="10"/>
        <color theme="1"/>
        <rFont val="Calibri"/>
        <family val="2"/>
        <charset val="238"/>
        <scheme val="minor"/>
      </rPr>
      <t xml:space="preserve"> ( 0,43 m3) pod ciśnieniem 200 bar z zaworem zintegrowanym tzn. wmontowany na stałe (zintegrowany z butlą) moduł wyposażony w reduktor ciśnienia, manometr wskazujący ciśnienie tlenu w butli, przepływomierz o zakresie pracy 0,5 – 15 l/min, wyjście do podłączenia maski tlenowej lub kaniuli donosowej oraz system szybkiego łączenia (Quick Connector) do podłączenia urządzeń przenośnych wymagających dostarczenia tlenu medycznego – respirator transportowy.
Butla wraz z zaworem przystosowana do pracy w warunkach wysokiego pola magnetycznego – w pomieszczeniach MRI. Butle dostarczane będą przez Wykonawcę sukcesywnie w systemie rotacyjnym, polegającym na tym, że ilość przekazanych Zamawiającemu butli będzie odpowiadać ilości zdanych butli. Zamawiający zastrzega iż ilością wyjściową butli będących na jego stanie </t>
    </r>
    <r>
      <rPr>
        <b/>
        <sz val="10"/>
        <rFont val="Calibri"/>
        <family val="2"/>
        <charset val="238"/>
        <scheme val="minor"/>
      </rPr>
      <t>będzie 33 sztuk</t>
    </r>
    <r>
      <rPr>
        <sz val="10"/>
        <color theme="1"/>
        <rFont val="Calibri"/>
        <family val="2"/>
        <charset val="238"/>
        <scheme val="minor"/>
      </rPr>
      <t xml:space="preserve">. Butle muszą posiadać aktualne badania i atesty. Na każdej butli musi widnieć adnotacja o ilości i rodzaju gazu. UWAGA: Wykonawca składając ofertę, wkalkulować musi wszystkie koszty związane z jego sukcesywną dostawą oraz ewentualnych innych opłat. Butle musza spełniać wymagania normy PN-EN 1089-3
</t>
    </r>
  </si>
  <si>
    <t>Pozycja nr 14: Argon</t>
  </si>
  <si>
    <t>Pozycja nr 16: Dwutlenek węgla</t>
  </si>
  <si>
    <r>
      <t xml:space="preserve">Sukcesywna dostawa gazu -dwutlenek węgla butle 10 l i 40 l </t>
    </r>
    <r>
      <rPr>
        <b/>
        <sz val="10"/>
        <color rgb="FFFF0000"/>
        <rFont val="Calibri"/>
        <family val="2"/>
        <charset val="238"/>
        <scheme val="minor"/>
      </rPr>
      <t xml:space="preserve"> </t>
    </r>
    <r>
      <rPr>
        <sz val="10"/>
        <rFont val="Calibri"/>
        <family val="2"/>
        <charset val="238"/>
        <scheme val="minor"/>
      </rPr>
      <t>wraz z dzierżawą tych butli.</t>
    </r>
    <r>
      <rPr>
        <sz val="10"/>
        <color theme="1"/>
        <rFont val="Calibri"/>
        <family val="2"/>
        <charset val="238"/>
        <scheme val="minor"/>
      </rPr>
      <t xml:space="preserve"> W ramach dostawy Wykonawca zobowiązany jest do odebrania od Zamawiającego butli (max. 2 x 10l i 1 x 40 l) napełnieeniu ich, wydaniu certyfikatu analitycznego i dostawy do Zamawiającego. Realizacja zlecenia wynosić może max 2 dni robocze od daty złożenia zamówienia przez Zamawiającego.</t>
    </r>
  </si>
  <si>
    <r>
      <t xml:space="preserve">Wykonawca zobowiązany będzie do dostawy gazu medycznego w butlach, których całkowita waga (butla z gazem) zawierać się będzie </t>
    </r>
    <r>
      <rPr>
        <b/>
        <sz val="10"/>
        <color theme="1"/>
        <rFont val="Calibri"/>
        <family val="2"/>
        <charset val="238"/>
        <scheme val="minor"/>
      </rPr>
      <t>w przedziale 10-20 kg</t>
    </r>
    <r>
      <rPr>
        <sz val="10"/>
        <color theme="1"/>
        <rFont val="Calibri"/>
        <family val="2"/>
        <charset val="238"/>
        <scheme val="minor"/>
      </rPr>
      <t xml:space="preserve">. Butla wyposażona będzie w przystosowany wózek transportowy oraz w szczelny zawór zintegrowany wraz z przewodem oraz ustniki. Dostarczone butle posiadają zawór zintegrowany posiadający uchwyt dostosowany do ręcznego transportu butli.  Do butli Wykonawca dołączy przewód o długości 5m (+/- 0,5m) do podaży gazu wraz z zaworem dozującym (wdechowym). Zawór dozujący (wdechowy) musi być szczelny z możliwością stosowania jednorazowych ustników z filtrem. Jednorazowy ustnik z filtrem musi być tak skonstruowany, aby uniemożliwiał powrót wydychanego powietrza do zaworu dozującego, aby nie było konieczności stosowania dodatkowych filtrów lub podobnych elementów. Z instrukcji obsługi musi jasno wynikać, że na Zamawiającym nie będzie spoczywał obowiązek dezynfekcji i sterylizacji zaworu dozującego po każdorazowym jego użyciu. Wykonawca w okresie trwania umowy, musi zapewnić, że w tym samym czasie odda do dyspozycji Zamawiającemu </t>
    </r>
    <r>
      <rPr>
        <b/>
        <sz val="10"/>
        <rFont val="Calibri"/>
        <family val="2"/>
        <charset val="238"/>
        <scheme val="minor"/>
      </rPr>
      <t>minimum dwa kompletne zestawy (butla z wózkiem, przewodem i zaworem, zawór dozujący) gazu medycznego.</t>
    </r>
    <r>
      <rPr>
        <sz val="10"/>
        <color rgb="FFFF0000"/>
        <rFont val="Calibri"/>
        <family val="2"/>
        <charset val="238"/>
        <scheme val="minor"/>
      </rPr>
      <t xml:space="preserve"> </t>
    </r>
    <r>
      <rPr>
        <sz val="10"/>
        <color theme="1"/>
        <rFont val="Calibri"/>
        <family val="2"/>
        <charset val="238"/>
        <scheme val="minor"/>
      </rPr>
      <t>Wykonawca przeszkoli odpowiednią kadrę pracowników Szpitala z obsługi urządzenia do podaży gazu medycznego w dniu pierwszej dostawy, oraz powtarzać będzie te szkolenia z częstotliwością kwartalną. Szkolenia odbywać się będą w siedzibie Szpitala.
Rozliczenie pomiędzy stronami odbywać się będzie na podstawie ilości zużytych butli. W kwocie oferty Wykonawca musi uwzględnić koszty takie jak: dostawy gazu i odbioru zużytych butli, dzierżawę butli wraz z oprzyrządowaniem, opłaty celne, akcyzowe, ewentualne koszty reklamacyjne, szkolenia itp.
Wykonawca zobowiązany będzie do dostawy kompletnych zestawów gazu medycznego do siedziby Zamawiającego w terminie 48 godzin od daty złożenia zamówienia. Na butlach musi znajdować się informacja o ilości gazu w butli. Ustniki z filtrem dostarczane będą sukcesywnie wg zapotrzebowania Zamawiającego w terminie do 48 godzin od daty złożenia zapotrzebowania.
Wykonawca gwarantuje, iż dostarczony produkt jest sprawny i całkowicie szczelny.</t>
    </r>
    <r>
      <rPr>
        <sz val="10"/>
        <rFont val="Calibri"/>
        <family val="2"/>
        <charset val="238"/>
        <scheme val="minor"/>
      </rPr>
      <t xml:space="preserve"> Na zgłaszane reklamacje przez Zamawiającego, Wykonawca reagował będzie w terminie 3 dni.</t>
    </r>
    <r>
      <rPr>
        <sz val="10"/>
        <color rgb="FFFF0000"/>
        <rFont val="Calibri"/>
        <family val="2"/>
        <charset val="238"/>
        <scheme val="minor"/>
      </rPr>
      <t xml:space="preserve"> </t>
    </r>
    <r>
      <rPr>
        <sz val="10"/>
        <color theme="1"/>
        <rFont val="Calibri"/>
        <family val="2"/>
        <charset val="238"/>
        <scheme val="minor"/>
      </rPr>
      <t xml:space="preserve">Obsługa reklamacyjna odbywać się będzie w siedzibie Zamawiającego, w przypadku konieczności zabrania zestawu do siedziby Wykonawcy, butla z gazem będzie komisyjnie ważona, co stanowić będzie podstawę do obciążenia Zamawiającego należnością za zużyty gaz medyczny. Zamawiający wymaga aby możliwe było podawanie leku w postaci mieszaniny gazowej 50% tlen i 50% podtlenek azotu do 6 godzin bez konieczności kontrolowania morfologii krwi w oparciu o odpowiednie zapisy zamieszczone w Charakterystyce produktu leczniczego, którą Wykonawca winien dołączyć do oferty. Zamawiający wymaga aby przedmiotem oferty było urządzenie, które zgodnie z zasadami jego bieżacego użytkowania i konserwacji,( zawartymi w instrukcji obsługi producenta) nie wymagało ingerencji w strukturę urządzenia polegajacej na jego rozłożeniu na części. Zamawiający wymaga aby zaoferowane wyroby tj. urządzenia do podawania mieszaniny gazów lub ich części składowe nie zawierały ftalanów. Zamamwiający wymaga, aby wykonawcy ubiegający się o udzielenie zamówienia zaoferowali zawór dozujacy , przy używaniu którego nie będzie konieczności dokonywania przeglądu i serwisu podczas całego okresu trwania umowy z zamawiajacym.
</t>
    </r>
  </si>
  <si>
    <r>
      <t>Sukcesywna dostawa gazu - argonu, zamawiający wymaga dostaw butli argonu wraz z dzierżawą tych butli. W ramach dostawy Wykonawca zobowiązany jest do odebrania od Zamawiającego butli (max,</t>
    </r>
    <r>
      <rPr>
        <sz val="10"/>
        <color rgb="FFFF0000"/>
        <rFont val="Calibri"/>
        <family val="2"/>
        <charset val="238"/>
        <scheme val="minor"/>
      </rPr>
      <t xml:space="preserve"> </t>
    </r>
    <r>
      <rPr>
        <b/>
        <sz val="10"/>
        <rFont val="Calibri"/>
        <family val="2"/>
        <charset val="238"/>
        <scheme val="minor"/>
      </rPr>
      <t>3 butle</t>
    </r>
    <r>
      <rPr>
        <sz val="10"/>
        <color theme="1"/>
        <rFont val="Calibri"/>
        <family val="2"/>
        <charset val="238"/>
        <scheme val="minor"/>
      </rPr>
      <t xml:space="preserve">), czyszczeniu ich, napełnieniu i wydania certyfikatu analitycznego dla gazu oraz legalizacji dla butli. Realizacja zlecenia </t>
    </r>
    <r>
      <rPr>
        <sz val="10"/>
        <rFont val="Calibri"/>
        <family val="2"/>
        <charset val="238"/>
        <scheme val="minor"/>
      </rPr>
      <t>nie może przekraczać 2 dni roboczych od daty złożenia zamówienia</t>
    </r>
    <r>
      <rPr>
        <sz val="10"/>
        <color rgb="FFFF0000"/>
        <rFont val="Calibri"/>
        <family val="2"/>
        <charset val="238"/>
        <scheme val="minor"/>
      </rPr>
      <t xml:space="preserve"> </t>
    </r>
    <r>
      <rPr>
        <sz val="10"/>
        <color theme="1"/>
        <rFont val="Calibri"/>
        <family val="2"/>
        <charset val="238"/>
        <scheme val="minor"/>
      </rPr>
      <t>przez Zamawiającego.</t>
    </r>
  </si>
  <si>
    <r>
      <t>Zamówienie obejmuje dostawę skroplonego tlenu medycznego w zamontowanym uprzednio przez Wykonawcę zbiorniku stacjonarnym. W ramach dostawy wykonawca zobowiązany jest wydzierżawić</t>
    </r>
    <r>
      <rPr>
        <sz val="10"/>
        <rFont val="Calibri"/>
        <family val="2"/>
        <charset val="238"/>
        <scheme val="minor"/>
      </rPr>
      <t xml:space="preserve"> zbiornik</t>
    </r>
    <r>
      <rPr>
        <sz val="10"/>
        <color theme="1"/>
        <rFont val="Calibri"/>
        <family val="2"/>
        <charset val="238"/>
        <scheme val="minor"/>
      </rPr>
      <t xml:space="preserve"> na tlen medyczny wraz z parownicą oraz wyposażony w systemem telemetrii. Zbiornik ciśnieniowy, pionowy o maksymalnym dopuszczeniu ciśnienia roboczego 18 bar i pojemności netto 3300 kg, ilości skroplonego gazu przy współczynniku napełnienia 95%, i ciśnieniu 1 bar ma zawierać się w przedziale 3000-3200 kg.
W ramach zamówienia Wykonawca na swój koszt zamontuje zbiornik na tlen medyczny, podłączy go do istniejącej instalacji zasilającej urządzenia Zamawiającego oraz </t>
    </r>
    <r>
      <rPr>
        <sz val="10"/>
        <rFont val="Calibri"/>
        <family val="2"/>
        <charset val="238"/>
        <scheme val="minor"/>
      </rPr>
      <t>zdemontuje po zakończeniu trwania umowy na własny koszt w ciągu 2 dni.</t>
    </r>
    <r>
      <rPr>
        <sz val="10"/>
        <color theme="1"/>
        <rFont val="Calibri"/>
        <family val="2"/>
        <charset val="238"/>
        <scheme val="minor"/>
      </rPr>
      <t xml:space="preserve">
W ramach dostawy tlenu, Wykonawca odpowiada za nadzór nad zbiornikiem, wszelkie jego przeglądy oraz przeglądy Urzędu Dozoru Technicznego i ponosi z tego tytułu wszelkie koszty, gwarantuje serwis techniczny zbiornika na tlen ciekły w taki sposób, aby zachować ciągłość jego bezawaryjnej pracy. W trakcie montowania zbiornika, a także w czasie jego okresowych przeglądów, napraw i innych sytuacjach jak awarie, gdzie należy go odciąć od sieci, Wykonawca dostarczy tlen ciekły o właściwych parametrach i cechach, w butlach w ilości niezbędnej do zwykłej i codziennej działalności szpitala. Czas reakcji na zgłoszenie usterki, dotyczącej zbiornika na ciekły tlen medyczny lub aparatury dostarczonej w ramach przedmiotu umowy wyniesie max. 24 godziny.
Wykonawca zapewnia zgodność i jakość dostarczonego ciekłego tlenu medycznego z normami PN-C 84911:1997 i F.P.IV. oraz dostarczy do każdej dostawy, wyniki badań czystości gazu- świadectwa kontroli jakości. Wykonawca zapewni dokumentację techniczną zbiornika w języku polskim i przeszkoli personel odpowiedzialny ze strony Zamawiającego.
</t>
    </r>
    <r>
      <rPr>
        <sz val="10"/>
        <rFont val="Calibri"/>
        <family val="2"/>
        <charset val="238"/>
        <scheme val="minor"/>
      </rPr>
      <t>Montaż zbiornika wraz z towarzyszącą instalacją (w tym parownice oraz system telemetrii), do istniejącej instalacji zasilającej urządzenia Zamawiającego, odbiór zbiornika przez UDT winien nastąpić w terminie do 2 dni od daty obowiązywania umowy.</t>
    </r>
    <r>
      <rPr>
        <sz val="10"/>
        <color theme="1"/>
        <rFont val="Calibri"/>
        <family val="2"/>
        <charset val="238"/>
        <scheme val="minor"/>
      </rPr>
      <t xml:space="preserve">
Po zamontowaniu zbiornika, ilość zatankowanej do zbiornika cieczy (ciekły tlen medyczny) określona będzie na podstawie pomiaru za pomocą przepływomierza umieszczonego przy cysternie. Przepływomierze przy cysternach muszą posiadać pozwolenie Głównego Prezesa Urzędu Miar w Warszawie na tankowanie zbiorników. 
System telemetrii tj. zdalnej transmisji danych o stanie napełnienia zbiornika z punktu zbiornikowego do centralnego komputera dostawcy ciekłego tlenu medycznego, musi umożliwić również Zamawiającemu podgląd danych w ogólnodostępnej wersji przeglądarki internetowej.
</t>
    </r>
    <r>
      <rPr>
        <b/>
        <sz val="10"/>
        <rFont val="Calibri"/>
        <family val="2"/>
        <charset val="238"/>
        <scheme val="minor"/>
      </rPr>
      <t>UWAGA.</t>
    </r>
    <r>
      <rPr>
        <sz val="10"/>
        <color theme="1"/>
        <rFont val="Calibri"/>
        <family val="2"/>
        <charset val="238"/>
        <scheme val="minor"/>
      </rPr>
      <t xml:space="preserve"> Wykonawca składając ofertę, w cenę jednostkową zużycia 1 kilograma ciekłego tlenu medycznego, wkalkulować musi wszystkie koszty związane z dostawą oraz montażem, demontażem i transportem zbiornika, parownicy, układu telemetrii, uzyskaniem pozwoleń i prowadzeniem przeglądów zbiornika, naprawy, sukcesywną dostawą tlenu, ewentualnych innych opłat.                                                                                                                                                                                                                                                                                                                                             Tlen medyczny musi posiadać świadectwo rejestracji, a Wykonawca zezwolenie na wytwarzanie i obrót gazami medycznymi, ważne przez cały okres trwania umowy.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</si>
</sst>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31" x14ac:knownFonts="1">
    <font>
      <sz val="11"/>
      <color theme="1"/>
      <name val="Calibri"/>
      <family val="2"/>
      <charset val="238"/>
      <scheme val="minor"/>
    </font>
    <font>
      <sz val="10"/>
      <color theme="1"/>
      <name val="Arial"/>
      <family val="2"/>
      <charset val="238"/>
    </font>
    <font>
      <b/>
      <sz val="10"/>
      <color theme="1"/>
      <name val="Arial"/>
      <family val="2"/>
      <charset val="238"/>
    </font>
    <font>
      <sz val="8"/>
      <color theme="1"/>
      <name val="Arial"/>
      <family val="2"/>
      <charset val="238"/>
    </font>
    <font>
      <sz val="10"/>
      <name val="Arial CE"/>
      <charset val="238"/>
    </font>
    <font>
      <sz val="10"/>
      <color theme="1"/>
      <name val="Calibri"/>
      <family val="2"/>
      <charset val="238"/>
      <scheme val="minor"/>
    </font>
    <font>
      <b/>
      <sz val="11"/>
      <color theme="1"/>
      <name val="Calibri"/>
      <family val="2"/>
      <charset val="238"/>
      <scheme val="minor"/>
    </font>
    <font>
      <sz val="10"/>
      <color rgb="FFFF0000"/>
      <name val="Arial"/>
      <family val="2"/>
      <charset val="238"/>
    </font>
    <font>
      <sz val="10"/>
      <name val="Arial"/>
      <family val="2"/>
      <charset val="238"/>
    </font>
    <font>
      <sz val="11"/>
      <color rgb="FFFF0000"/>
      <name val="Calibri"/>
      <family val="2"/>
      <charset val="238"/>
      <scheme val="minor"/>
    </font>
    <font>
      <sz val="11"/>
      <color theme="0"/>
      <name val="Calibri"/>
      <family val="2"/>
      <charset val="238"/>
      <scheme val="minor"/>
    </font>
    <font>
      <b/>
      <sz val="10"/>
      <color rgb="FFFF0000"/>
      <name val="Arial"/>
      <family val="2"/>
      <charset val="238"/>
    </font>
    <font>
      <b/>
      <sz val="11"/>
      <color rgb="FFFF0000"/>
      <name val="Calibri"/>
      <family val="2"/>
      <charset val="238"/>
      <scheme val="minor"/>
    </font>
    <font>
      <b/>
      <sz val="10"/>
      <color rgb="FFFF0000"/>
      <name val="Calibri"/>
      <family val="2"/>
      <charset val="238"/>
      <scheme val="minor"/>
    </font>
    <font>
      <b/>
      <sz val="10"/>
      <color theme="1"/>
      <name val="Calibri"/>
      <family val="2"/>
      <charset val="238"/>
      <scheme val="minor"/>
    </font>
    <font>
      <sz val="11"/>
      <name val="Calibri"/>
      <family val="2"/>
      <charset val="238"/>
      <scheme val="minor"/>
    </font>
    <font>
      <b/>
      <sz val="10"/>
      <name val="Arial"/>
      <family val="2"/>
      <charset val="238"/>
    </font>
    <font>
      <b/>
      <sz val="12"/>
      <color theme="1"/>
      <name val="Calibri"/>
      <family val="2"/>
      <charset val="238"/>
      <scheme val="minor"/>
    </font>
    <font>
      <b/>
      <sz val="8"/>
      <color theme="1"/>
      <name val="Arial"/>
      <family val="2"/>
      <charset val="238"/>
    </font>
    <font>
      <b/>
      <sz val="9"/>
      <color theme="1"/>
      <name val="Arial"/>
      <family val="2"/>
      <charset val="238"/>
    </font>
    <font>
      <b/>
      <sz val="12"/>
      <color theme="1"/>
      <name val="Arial"/>
      <family val="2"/>
      <charset val="238"/>
    </font>
    <font>
      <b/>
      <sz val="11"/>
      <color theme="1"/>
      <name val="Arial"/>
      <family val="2"/>
      <charset val="238"/>
    </font>
    <font>
      <b/>
      <sz val="11"/>
      <name val="Arial"/>
      <family val="2"/>
      <charset val="238"/>
    </font>
    <font>
      <sz val="12"/>
      <color theme="1"/>
      <name val="Arial"/>
      <family val="2"/>
      <charset val="238"/>
    </font>
    <font>
      <sz val="11"/>
      <color theme="1"/>
      <name val="Arial"/>
      <family val="2"/>
      <charset val="238"/>
    </font>
    <font>
      <sz val="11"/>
      <name val="Arial"/>
      <family val="2"/>
      <charset val="238"/>
    </font>
    <font>
      <sz val="10"/>
      <color rgb="FFFF0000"/>
      <name val="Calibri"/>
      <family val="2"/>
      <charset val="238"/>
      <scheme val="minor"/>
    </font>
    <font>
      <b/>
      <sz val="10"/>
      <name val="Calibri"/>
      <family val="2"/>
      <charset val="238"/>
      <scheme val="minor"/>
    </font>
    <font>
      <b/>
      <sz val="11"/>
      <name val="Calibri"/>
      <family val="2"/>
      <charset val="238"/>
      <scheme val="minor"/>
    </font>
    <font>
      <b/>
      <sz val="11"/>
      <color theme="1"/>
      <name val="Calibri"/>
      <family val="2"/>
      <charset val="238"/>
    </font>
    <font>
      <sz val="10"/>
      <name val="Calibri"/>
      <family val="2"/>
      <charset val="238"/>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4" fillId="0" borderId="0"/>
  </cellStyleXfs>
  <cellXfs count="141">
    <xf numFmtId="0" fontId="0" fillId="0" borderId="0" xfId="0"/>
    <xf numFmtId="0" fontId="0" fillId="0" borderId="0" xfId="0" applyAlignment="1">
      <alignment horizontal="center" vertical="center" wrapText="1"/>
    </xf>
    <xf numFmtId="0" fontId="0" fillId="0" borderId="0" xfId="0" applyAlignment="1">
      <alignment horizontal="justify"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xf numFmtId="0" fontId="1" fillId="0" borderId="1" xfId="0" applyFont="1" applyBorder="1" applyAlignment="1">
      <alignment horizontal="center" vertical="center" wrapText="1"/>
    </xf>
    <xf numFmtId="0" fontId="0" fillId="0" borderId="0" xfId="0" applyAlignment="1">
      <alignment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8"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164"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0" fillId="0" borderId="0" xfId="0" applyNumberFormat="1"/>
    <xf numFmtId="0" fontId="10" fillId="0" borderId="0" xfId="0" applyFont="1"/>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7" fillId="3" borderId="2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left" vertical="center" wrapText="1"/>
    </xf>
    <xf numFmtId="0" fontId="21" fillId="0" borderId="35" xfId="0" applyFont="1" applyBorder="1" applyAlignment="1">
      <alignment horizontal="center" vertical="center" wrapText="1"/>
    </xf>
    <xf numFmtId="0" fontId="21" fillId="4" borderId="35" xfId="0" applyFont="1" applyFill="1" applyBorder="1" applyAlignment="1">
      <alignment horizontal="center" vertical="center" wrapText="1"/>
    </xf>
    <xf numFmtId="0" fontId="1" fillId="0" borderId="42" xfId="0" applyFont="1" applyBorder="1" applyAlignment="1">
      <alignment horizontal="center" vertical="center" wrapText="1"/>
    </xf>
    <xf numFmtId="0" fontId="1" fillId="0" borderId="38" xfId="0" applyFont="1" applyBorder="1" applyAlignment="1">
      <alignment horizontal="left" vertical="center" wrapText="1"/>
    </xf>
    <xf numFmtId="0" fontId="21" fillId="0" borderId="38" xfId="0" applyFont="1" applyBorder="1" applyAlignment="1">
      <alignment horizontal="center" vertical="center" wrapText="1"/>
    </xf>
    <xf numFmtId="0" fontId="21" fillId="4" borderId="38" xfId="0" applyFont="1" applyFill="1" applyBorder="1" applyAlignment="1">
      <alignment horizontal="center" vertical="center" wrapText="1"/>
    </xf>
    <xf numFmtId="0" fontId="23" fillId="0" borderId="23" xfId="0" applyFont="1" applyBorder="1" applyAlignment="1">
      <alignment horizontal="center" vertical="center" wrapText="1"/>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0" fillId="3" borderId="28" xfId="0" applyFont="1" applyFill="1" applyBorder="1" applyAlignment="1">
      <alignment horizontal="center"/>
    </xf>
    <xf numFmtId="0" fontId="20" fillId="3" borderId="29" xfId="0" applyFont="1" applyFill="1" applyBorder="1" applyAlignment="1">
      <alignment horizontal="center"/>
    </xf>
    <xf numFmtId="0" fontId="20" fillId="3" borderId="30" xfId="0" applyFont="1" applyFill="1" applyBorder="1" applyAlignment="1">
      <alignment horizontal="center"/>
    </xf>
    <xf numFmtId="0" fontId="2" fillId="3" borderId="15" xfId="0"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19" fillId="3" borderId="3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39" xfId="0" applyFont="1" applyFill="1" applyBorder="1" applyAlignment="1">
      <alignment horizontal="center" vertical="center" wrapText="1"/>
    </xf>
    <xf numFmtId="0" fontId="20" fillId="3" borderId="31" xfId="0" applyFont="1" applyFill="1" applyBorder="1" applyAlignment="1">
      <alignment horizontal="center" vertical="center"/>
    </xf>
    <xf numFmtId="0" fontId="20" fillId="3" borderId="32"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18" fillId="3" borderId="34"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9" fillId="3" borderId="35" xfId="0" applyFont="1" applyFill="1" applyBorder="1" applyAlignment="1">
      <alignment horizontal="center" vertical="center" wrapText="1"/>
    </xf>
    <xf numFmtId="0" fontId="19" fillId="3" borderId="38" xfId="0" applyFont="1" applyFill="1" applyBorder="1" applyAlignment="1">
      <alignment horizontal="center"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9" xfId="0" applyFont="1" applyBorder="1" applyAlignment="1">
      <alignment horizontal="right" vertical="center" wrapText="1"/>
    </xf>
    <xf numFmtId="9" fontId="1" fillId="0" borderId="2" xfId="0" applyNumberFormat="1" applyFont="1" applyBorder="1" applyAlignment="1">
      <alignment horizontal="center" vertical="center" wrapText="1"/>
    </xf>
    <xf numFmtId="9" fontId="1" fillId="0" borderId="9" xfId="0" applyNumberFormat="1" applyFont="1" applyBorder="1" applyAlignment="1">
      <alignment horizontal="center" vertical="center" wrapText="1"/>
    </xf>
    <xf numFmtId="0" fontId="1" fillId="0" borderId="18" xfId="0" applyFont="1" applyBorder="1" applyAlignment="1">
      <alignment horizontal="left"/>
    </xf>
    <xf numFmtId="0" fontId="1" fillId="0" borderId="19" xfId="0" applyFont="1" applyBorder="1" applyAlignment="1">
      <alignment horizontal="left"/>
    </xf>
    <xf numFmtId="0" fontId="0" fillId="0" borderId="19" xfId="0" applyBorder="1"/>
    <xf numFmtId="0" fontId="1" fillId="2" borderId="2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28" xfId="0" applyFont="1" applyBorder="1" applyAlignment="1">
      <alignment horizontal="left"/>
    </xf>
    <xf numFmtId="0" fontId="2" fillId="0" borderId="29" xfId="0" applyFont="1" applyBorder="1" applyAlignment="1">
      <alignment horizontal="left"/>
    </xf>
    <xf numFmtId="0" fontId="6" fillId="0" borderId="29" xfId="0" applyFont="1" applyBorder="1"/>
    <xf numFmtId="0" fontId="6" fillId="0" borderId="30" xfId="0" applyFont="1" applyBorder="1"/>
    <xf numFmtId="0" fontId="5" fillId="0" borderId="10" xfId="0" applyFont="1" applyBorder="1" applyAlignment="1">
      <alignment vertical="top" wrapText="1"/>
    </xf>
    <xf numFmtId="0" fontId="5" fillId="0" borderId="11" xfId="0"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0" xfId="0" applyFont="1" applyAlignment="1">
      <alignment vertical="top"/>
    </xf>
    <xf numFmtId="0" fontId="5" fillId="0" borderId="14" xfId="0" applyFont="1" applyBorder="1" applyAlignment="1">
      <alignment vertical="top"/>
    </xf>
    <xf numFmtId="0" fontId="5" fillId="0" borderId="13" xfId="0" applyFont="1" applyBorder="1"/>
    <xf numFmtId="0" fontId="5" fillId="0" borderId="0" xfId="0" applyFont="1"/>
    <xf numFmtId="0" fontId="5" fillId="0" borderId="14" xfId="0" applyFont="1" applyBorder="1"/>
    <xf numFmtId="0" fontId="0" fillId="0" borderId="13" xfId="0" applyBorder="1"/>
    <xf numFmtId="0" fontId="0" fillId="0" borderId="0" xfId="0"/>
    <xf numFmtId="0" fontId="0" fillId="0" borderId="14" xfId="0" applyBorder="1"/>
    <xf numFmtId="0" fontId="0" fillId="0" borderId="15" xfId="0" applyBorder="1"/>
    <xf numFmtId="0" fontId="0" fillId="0" borderId="16" xfId="0" applyBorder="1"/>
    <xf numFmtId="0" fontId="0" fillId="0" borderId="17" xfId="0" applyBorder="1"/>
    <xf numFmtId="0" fontId="0" fillId="0" borderId="10"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2" fillId="0" borderId="28" xfId="0" applyFont="1" applyBorder="1"/>
    <xf numFmtId="0" fontId="2" fillId="0" borderId="29" xfId="0" applyFont="1" applyBorder="1"/>
    <xf numFmtId="0" fontId="2" fillId="0" borderId="30" xfId="0" applyFont="1" applyBorder="1"/>
    <xf numFmtId="0" fontId="2" fillId="0" borderId="30" xfId="0" applyFont="1" applyBorder="1" applyAlignment="1">
      <alignment horizontal="left"/>
    </xf>
    <xf numFmtId="0" fontId="0" fillId="0" borderId="10" xfId="0" applyBorder="1" applyAlignment="1">
      <alignment vertical="top" wrapText="1"/>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0" xfId="0" applyFont="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16" fillId="0" borderId="28" xfId="0" applyFont="1" applyBorder="1"/>
    <xf numFmtId="0" fontId="16" fillId="0" borderId="29" xfId="0" applyFont="1" applyBorder="1"/>
    <xf numFmtId="0" fontId="16" fillId="0" borderId="30" xfId="0" applyFont="1" applyBorder="1"/>
    <xf numFmtId="0" fontId="28" fillId="0" borderId="28" xfId="0" applyFont="1" applyBorder="1"/>
    <xf numFmtId="0" fontId="28" fillId="0" borderId="29" xfId="0" applyFont="1" applyBorder="1"/>
    <xf numFmtId="0" fontId="28" fillId="0" borderId="30" xfId="0" applyFont="1" applyBorder="1"/>
    <xf numFmtId="0" fontId="28" fillId="0" borderId="28" xfId="0" applyFont="1" applyBorder="1" applyAlignment="1">
      <alignment horizontal="left"/>
    </xf>
    <xf numFmtId="0" fontId="28" fillId="0" borderId="29" xfId="0" applyFont="1" applyBorder="1" applyAlignment="1">
      <alignment horizontal="left"/>
    </xf>
    <xf numFmtId="0" fontId="28" fillId="0" borderId="30" xfId="0" applyFont="1" applyBorder="1" applyAlignment="1">
      <alignment horizontal="left"/>
    </xf>
  </cellXfs>
  <cellStyles count="2">
    <cellStyle name="Normalny" xfId="0" builtinId="0"/>
    <cellStyle name="Normalny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abSelected="1" zoomScaleNormal="100" workbookViewId="0">
      <selection activeCell="K14" sqref="K14"/>
    </sheetView>
  </sheetViews>
  <sheetFormatPr defaultRowHeight="15" x14ac:dyDescent="0.25"/>
  <cols>
    <col min="1" max="1" width="5.42578125" customWidth="1"/>
    <col min="2" max="2" width="26.42578125" customWidth="1"/>
    <col min="3" max="3" width="12" customWidth="1"/>
    <col min="5" max="5" width="21" customWidth="1"/>
    <col min="6" max="6" width="15.42578125" customWidth="1"/>
    <col min="7" max="7" width="13" customWidth="1"/>
    <col min="8" max="8" width="13.85546875" customWidth="1"/>
    <col min="9" max="9" width="8.140625" customWidth="1"/>
    <col min="10" max="10" width="16.85546875" customWidth="1"/>
    <col min="11" max="11" width="18.28515625" customWidth="1"/>
    <col min="12" max="12" width="10.85546875" bestFit="1" customWidth="1"/>
  </cols>
  <sheetData>
    <row r="1" spans="1:14" ht="21" customHeight="1" thickBot="1" x14ac:dyDescent="0.3">
      <c r="A1" s="49" t="s">
        <v>54</v>
      </c>
      <c r="B1" s="50"/>
      <c r="C1" s="50"/>
      <c r="D1" s="50"/>
      <c r="E1" s="50"/>
      <c r="F1" s="50"/>
      <c r="G1" s="50"/>
      <c r="H1" s="50"/>
      <c r="I1" s="50"/>
      <c r="J1" s="50"/>
      <c r="K1" s="51"/>
    </row>
    <row r="2" spans="1:14" ht="21.75" customHeight="1" thickBot="1" x14ac:dyDescent="0.3">
      <c r="A2" s="59" t="s">
        <v>55</v>
      </c>
      <c r="B2" s="60"/>
      <c r="C2" s="61"/>
      <c r="D2" s="61"/>
      <c r="E2" s="61"/>
      <c r="F2" s="61"/>
      <c r="G2" s="61"/>
      <c r="H2" s="61"/>
      <c r="I2" s="61"/>
      <c r="J2" s="61"/>
      <c r="K2" s="62"/>
    </row>
    <row r="3" spans="1:14" ht="39.75" customHeight="1" x14ac:dyDescent="0.25">
      <c r="A3" s="63" t="s">
        <v>0</v>
      </c>
      <c r="B3" s="65" t="s">
        <v>44</v>
      </c>
      <c r="C3" s="65" t="s">
        <v>46</v>
      </c>
      <c r="D3" s="65" t="s">
        <v>2</v>
      </c>
      <c r="E3" s="57" t="s">
        <v>47</v>
      </c>
      <c r="F3" s="57" t="s">
        <v>48</v>
      </c>
      <c r="G3" s="65" t="s">
        <v>49</v>
      </c>
      <c r="H3" s="65" t="s">
        <v>50</v>
      </c>
      <c r="I3" s="65" t="s">
        <v>51</v>
      </c>
      <c r="J3" s="65" t="s">
        <v>52</v>
      </c>
      <c r="K3" s="55" t="s">
        <v>53</v>
      </c>
      <c r="L3" s="1"/>
    </row>
    <row r="4" spans="1:14" ht="36" customHeight="1" thickBot="1" x14ac:dyDescent="0.3">
      <c r="A4" s="64"/>
      <c r="B4" s="66"/>
      <c r="C4" s="66"/>
      <c r="D4" s="66"/>
      <c r="E4" s="58"/>
      <c r="F4" s="58"/>
      <c r="G4" s="66"/>
      <c r="H4" s="66"/>
      <c r="I4" s="66"/>
      <c r="J4" s="66"/>
      <c r="K4" s="56"/>
    </row>
    <row r="5" spans="1:14" ht="15.75" thickBot="1" x14ac:dyDescent="0.3">
      <c r="A5" s="29">
        <v>1</v>
      </c>
      <c r="B5" s="30">
        <v>2</v>
      </c>
      <c r="C5" s="30">
        <v>3</v>
      </c>
      <c r="D5" s="30">
        <v>4</v>
      </c>
      <c r="E5" s="30">
        <v>5</v>
      </c>
      <c r="F5" s="30">
        <v>6</v>
      </c>
      <c r="G5" s="30">
        <v>7</v>
      </c>
      <c r="H5" s="30">
        <v>8</v>
      </c>
      <c r="I5" s="30">
        <v>9</v>
      </c>
      <c r="J5" s="30">
        <v>10</v>
      </c>
      <c r="K5" s="31">
        <v>11</v>
      </c>
    </row>
    <row r="6" spans="1:14" ht="38.25" customHeight="1" x14ac:dyDescent="0.25">
      <c r="A6" s="32">
        <v>1</v>
      </c>
      <c r="B6" s="33" t="s">
        <v>11</v>
      </c>
      <c r="C6" s="34" t="s">
        <v>10</v>
      </c>
      <c r="D6" s="35">
        <v>80000</v>
      </c>
      <c r="E6" s="41"/>
      <c r="F6" s="41"/>
      <c r="G6" s="41"/>
      <c r="H6" s="41"/>
      <c r="I6" s="41"/>
      <c r="J6" s="41"/>
      <c r="K6" s="42"/>
      <c r="L6" s="19"/>
      <c r="M6" s="20">
        <v>1.08</v>
      </c>
      <c r="N6" s="20">
        <v>1.1499999999999999</v>
      </c>
    </row>
    <row r="7" spans="1:14" ht="37.5" customHeight="1" x14ac:dyDescent="0.25">
      <c r="A7" s="5">
        <v>2</v>
      </c>
      <c r="B7" s="6" t="s">
        <v>41</v>
      </c>
      <c r="C7" s="27" t="s">
        <v>42</v>
      </c>
      <c r="D7" s="25">
        <v>18</v>
      </c>
      <c r="E7" s="43"/>
      <c r="F7" s="43"/>
      <c r="G7" s="43"/>
      <c r="H7" s="43"/>
      <c r="I7" s="43"/>
      <c r="J7" s="43"/>
      <c r="K7" s="44"/>
      <c r="L7" s="19"/>
      <c r="M7" s="20">
        <v>1.08</v>
      </c>
      <c r="N7" s="20">
        <v>1.1499999999999999</v>
      </c>
    </row>
    <row r="8" spans="1:14" ht="34.5" customHeight="1" x14ac:dyDescent="0.25">
      <c r="A8" s="5">
        <v>3</v>
      </c>
      <c r="B8" s="6" t="s">
        <v>15</v>
      </c>
      <c r="C8" s="27" t="s">
        <v>16</v>
      </c>
      <c r="D8" s="25">
        <v>24</v>
      </c>
      <c r="E8" s="43"/>
      <c r="F8" s="43"/>
      <c r="G8" s="43"/>
      <c r="H8" s="43"/>
      <c r="I8" s="43"/>
      <c r="J8" s="43"/>
      <c r="K8" s="44"/>
      <c r="L8" s="19"/>
      <c r="M8" s="20">
        <v>1.08</v>
      </c>
      <c r="N8" s="20">
        <v>1.1499999999999999</v>
      </c>
    </row>
    <row r="9" spans="1:14" ht="51.75" customHeight="1" x14ac:dyDescent="0.25">
      <c r="A9" s="5">
        <v>4</v>
      </c>
      <c r="B9" s="6" t="s">
        <v>56</v>
      </c>
      <c r="C9" s="27" t="s">
        <v>31</v>
      </c>
      <c r="D9" s="25">
        <v>16425</v>
      </c>
      <c r="E9" s="43"/>
      <c r="F9" s="43"/>
      <c r="G9" s="43"/>
      <c r="H9" s="43"/>
      <c r="I9" s="43"/>
      <c r="J9" s="43"/>
      <c r="K9" s="44"/>
      <c r="L9" s="19"/>
      <c r="M9" s="20">
        <v>1.08</v>
      </c>
      <c r="N9" s="20">
        <v>1.1499999999999999</v>
      </c>
    </row>
    <row r="10" spans="1:14" ht="25.5" x14ac:dyDescent="0.25">
      <c r="A10" s="5">
        <v>5</v>
      </c>
      <c r="B10" s="6" t="s">
        <v>17</v>
      </c>
      <c r="C10" s="27" t="s">
        <v>16</v>
      </c>
      <c r="D10" s="25">
        <v>50</v>
      </c>
      <c r="E10" s="43"/>
      <c r="F10" s="43"/>
      <c r="G10" s="43"/>
      <c r="H10" s="43"/>
      <c r="I10" s="43"/>
      <c r="J10" s="43"/>
      <c r="K10" s="44"/>
      <c r="L10" s="19"/>
      <c r="M10" s="20">
        <v>1.08</v>
      </c>
      <c r="N10" s="20">
        <v>1.1499999999999999</v>
      </c>
    </row>
    <row r="11" spans="1:14" ht="36.75" customHeight="1" x14ac:dyDescent="0.25">
      <c r="A11" s="5">
        <v>6</v>
      </c>
      <c r="B11" s="6" t="s">
        <v>61</v>
      </c>
      <c r="C11" s="27" t="s">
        <v>31</v>
      </c>
      <c r="D11" s="25">
        <v>6570</v>
      </c>
      <c r="E11" s="43"/>
      <c r="F11" s="43"/>
      <c r="G11" s="43"/>
      <c r="H11" s="43"/>
      <c r="I11" s="43"/>
      <c r="J11" s="43"/>
      <c r="K11" s="44"/>
      <c r="L11" s="19"/>
      <c r="M11" s="20">
        <v>1.08</v>
      </c>
      <c r="N11" s="20">
        <v>1.1499999999999999</v>
      </c>
    </row>
    <row r="12" spans="1:14" ht="44.25" customHeight="1" x14ac:dyDescent="0.25">
      <c r="A12" s="5">
        <v>7</v>
      </c>
      <c r="B12" s="6" t="s">
        <v>18</v>
      </c>
      <c r="C12" s="27" t="s">
        <v>16</v>
      </c>
      <c r="D12" s="25">
        <v>250</v>
      </c>
      <c r="E12" s="43"/>
      <c r="F12" s="43"/>
      <c r="G12" s="43"/>
      <c r="H12" s="43"/>
      <c r="I12" s="43"/>
      <c r="J12" s="43"/>
      <c r="K12" s="44"/>
      <c r="L12" s="19"/>
      <c r="M12" s="20">
        <v>1.08</v>
      </c>
      <c r="N12" s="20">
        <v>1.1499999999999999</v>
      </c>
    </row>
    <row r="13" spans="1:14" ht="45" customHeight="1" x14ac:dyDescent="0.25">
      <c r="A13" s="5">
        <v>8</v>
      </c>
      <c r="B13" s="6" t="s">
        <v>60</v>
      </c>
      <c r="C13" s="27" t="s">
        <v>31</v>
      </c>
      <c r="D13" s="25">
        <v>2190</v>
      </c>
      <c r="E13" s="43"/>
      <c r="F13" s="43"/>
      <c r="G13" s="43"/>
      <c r="H13" s="43"/>
      <c r="I13" s="43"/>
      <c r="J13" s="43"/>
      <c r="K13" s="44"/>
      <c r="L13" s="19"/>
      <c r="M13" s="20">
        <v>1.08</v>
      </c>
      <c r="N13" s="20">
        <v>1.1499999999999999</v>
      </c>
    </row>
    <row r="14" spans="1:14" ht="96" customHeight="1" x14ac:dyDescent="0.25">
      <c r="A14" s="5">
        <v>9</v>
      </c>
      <c r="B14" s="6" t="s">
        <v>59</v>
      </c>
      <c r="C14" s="27" t="s">
        <v>31</v>
      </c>
      <c r="D14" s="25">
        <v>1095</v>
      </c>
      <c r="E14" s="43"/>
      <c r="F14" s="43"/>
      <c r="G14" s="43"/>
      <c r="H14" s="43"/>
      <c r="I14" s="43"/>
      <c r="J14" s="43"/>
      <c r="K14" s="44"/>
      <c r="L14" s="19"/>
      <c r="M14" s="20">
        <v>1.08</v>
      </c>
      <c r="N14" s="20">
        <v>1.1499999999999999</v>
      </c>
    </row>
    <row r="15" spans="1:14" ht="57.75" customHeight="1" x14ac:dyDescent="0.25">
      <c r="A15" s="5">
        <v>10</v>
      </c>
      <c r="B15" s="6" t="s">
        <v>62</v>
      </c>
      <c r="C15" s="27" t="s">
        <v>31</v>
      </c>
      <c r="D15" s="25">
        <v>1095</v>
      </c>
      <c r="E15" s="43"/>
      <c r="F15" s="43"/>
      <c r="G15" s="43"/>
      <c r="H15" s="43"/>
      <c r="I15" s="43"/>
      <c r="J15" s="43"/>
      <c r="K15" s="44"/>
      <c r="L15" s="19"/>
      <c r="M15" s="20">
        <v>1.23</v>
      </c>
      <c r="N15" s="20">
        <v>1.1499999999999999</v>
      </c>
    </row>
    <row r="16" spans="1:14" ht="69" customHeight="1" x14ac:dyDescent="0.25">
      <c r="A16" s="5">
        <v>11</v>
      </c>
      <c r="B16" s="6" t="s">
        <v>57</v>
      </c>
      <c r="C16" s="27" t="s">
        <v>14</v>
      </c>
      <c r="D16" s="25">
        <v>20</v>
      </c>
      <c r="E16" s="43"/>
      <c r="F16" s="43"/>
      <c r="G16" s="43"/>
      <c r="H16" s="43"/>
      <c r="I16" s="43"/>
      <c r="J16" s="43"/>
      <c r="K16" s="44"/>
      <c r="L16" s="19"/>
      <c r="M16" s="20">
        <f>1.08</f>
        <v>1.08</v>
      </c>
      <c r="N16" s="20">
        <v>1.1499999999999999</v>
      </c>
    </row>
    <row r="17" spans="1:14" ht="68.25" customHeight="1" x14ac:dyDescent="0.25">
      <c r="A17" s="5">
        <v>12</v>
      </c>
      <c r="B17" s="6" t="s">
        <v>38</v>
      </c>
      <c r="C17" s="27" t="s">
        <v>16</v>
      </c>
      <c r="D17" s="25">
        <v>140</v>
      </c>
      <c r="E17" s="43"/>
      <c r="F17" s="43"/>
      <c r="G17" s="43"/>
      <c r="H17" s="43"/>
      <c r="I17" s="43"/>
      <c r="J17" s="43"/>
      <c r="K17" s="44"/>
      <c r="L17" s="19"/>
      <c r="M17" s="20">
        <v>1.08</v>
      </c>
      <c r="N17" s="20">
        <v>1.1499999999999999</v>
      </c>
    </row>
    <row r="18" spans="1:14" ht="63.75" x14ac:dyDescent="0.25">
      <c r="A18" s="5">
        <v>13</v>
      </c>
      <c r="B18" s="6" t="s">
        <v>70</v>
      </c>
      <c r="C18" s="27" t="s">
        <v>31</v>
      </c>
      <c r="D18" s="25">
        <v>18069</v>
      </c>
      <c r="E18" s="43"/>
      <c r="F18" s="43"/>
      <c r="G18" s="43"/>
      <c r="H18" s="43"/>
      <c r="I18" s="43"/>
      <c r="J18" s="43"/>
      <c r="K18" s="44"/>
      <c r="L18" s="19"/>
      <c r="M18" s="20">
        <v>1.08</v>
      </c>
      <c r="N18" s="20">
        <v>1.1499999999999999</v>
      </c>
    </row>
    <row r="19" spans="1:14" ht="19.5" customHeight="1" x14ac:dyDescent="0.25">
      <c r="A19" s="5">
        <v>14</v>
      </c>
      <c r="B19" s="14" t="s">
        <v>71</v>
      </c>
      <c r="C19" s="28" t="s">
        <v>16</v>
      </c>
      <c r="D19" s="26">
        <v>3</v>
      </c>
      <c r="E19" s="45"/>
      <c r="F19" s="45"/>
      <c r="G19" s="43"/>
      <c r="H19" s="43"/>
      <c r="I19" s="45"/>
      <c r="J19" s="45"/>
      <c r="K19" s="44"/>
      <c r="L19" s="19"/>
      <c r="M19" s="20">
        <v>1.23</v>
      </c>
      <c r="N19" s="20">
        <v>1.1499999999999999</v>
      </c>
    </row>
    <row r="20" spans="1:14" ht="25.5" customHeight="1" x14ac:dyDescent="0.25">
      <c r="A20" s="5">
        <v>15</v>
      </c>
      <c r="B20" s="6" t="s">
        <v>58</v>
      </c>
      <c r="C20" s="27" t="s">
        <v>31</v>
      </c>
      <c r="D20" s="26">
        <v>1643</v>
      </c>
      <c r="E20" s="45"/>
      <c r="F20" s="45"/>
      <c r="G20" s="43"/>
      <c r="H20" s="43"/>
      <c r="I20" s="45"/>
      <c r="J20" s="45"/>
      <c r="K20" s="44"/>
      <c r="L20" s="19"/>
      <c r="M20" s="20">
        <v>1.23</v>
      </c>
      <c r="N20" s="20">
        <v>1.1499999999999999</v>
      </c>
    </row>
    <row r="21" spans="1:14" ht="24" customHeight="1" x14ac:dyDescent="0.25">
      <c r="A21" s="5">
        <v>16</v>
      </c>
      <c r="B21" s="6" t="s">
        <v>43</v>
      </c>
      <c r="C21" s="27" t="s">
        <v>10</v>
      </c>
      <c r="D21" s="25">
        <v>1600</v>
      </c>
      <c r="E21" s="43"/>
      <c r="F21" s="43"/>
      <c r="G21" s="43"/>
      <c r="H21" s="43"/>
      <c r="I21" s="43"/>
      <c r="J21" s="43"/>
      <c r="K21" s="44"/>
      <c r="L21" s="19"/>
      <c r="M21" s="20">
        <v>1.08</v>
      </c>
      <c r="N21" s="20">
        <v>1.1499999999999999</v>
      </c>
    </row>
    <row r="22" spans="1:14" ht="31.5" customHeight="1" thickBot="1" x14ac:dyDescent="0.3">
      <c r="A22" s="36">
        <v>17</v>
      </c>
      <c r="B22" s="37" t="s">
        <v>34</v>
      </c>
      <c r="C22" s="38" t="s">
        <v>31</v>
      </c>
      <c r="D22" s="39">
        <v>4380</v>
      </c>
      <c r="E22" s="46"/>
      <c r="F22" s="46"/>
      <c r="G22" s="46"/>
      <c r="H22" s="46"/>
      <c r="I22" s="47"/>
      <c r="J22" s="46"/>
      <c r="K22" s="48"/>
      <c r="L22" s="19"/>
    </row>
    <row r="23" spans="1:14" ht="21" customHeight="1" thickBot="1" x14ac:dyDescent="0.3">
      <c r="A23" s="52" t="s">
        <v>6</v>
      </c>
      <c r="B23" s="53"/>
      <c r="C23" s="53"/>
      <c r="D23" s="53"/>
      <c r="E23" s="53"/>
      <c r="F23" s="53"/>
      <c r="G23" s="53"/>
      <c r="H23" s="53"/>
      <c r="I23" s="54"/>
      <c r="J23" s="40"/>
      <c r="K23" s="40"/>
      <c r="L23" s="2"/>
    </row>
  </sheetData>
  <mergeCells count="14">
    <mergeCell ref="A1:K1"/>
    <mergeCell ref="A23:I23"/>
    <mergeCell ref="K3:K4"/>
    <mergeCell ref="E3:E4"/>
    <mergeCell ref="F3:F4"/>
    <mergeCell ref="A2:K2"/>
    <mergeCell ref="A3:A4"/>
    <mergeCell ref="B3:B4"/>
    <mergeCell ref="C3:C4"/>
    <mergeCell ref="D3:D4"/>
    <mergeCell ref="G3:G4"/>
    <mergeCell ref="H3:H4"/>
    <mergeCell ref="I3:I4"/>
    <mergeCell ref="J3:J4"/>
  </mergeCells>
  <pageMargins left="0.70866141732283472" right="0.70866141732283472" top="0.74803149606299213" bottom="0.74803149606299213" header="0.31496062992125984" footer="0.31496062992125984"/>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zoomScaleNormal="100" workbookViewId="0">
      <selection activeCell="D17" sqref="D17"/>
    </sheetView>
  </sheetViews>
  <sheetFormatPr defaultRowHeight="15" x14ac:dyDescent="0.25"/>
  <cols>
    <col min="1" max="1" width="4" customWidth="1"/>
    <col min="2" max="2" width="41.42578125" customWidth="1"/>
    <col min="3" max="4" width="8.85546875" customWidth="1"/>
    <col min="5" max="5" width="10.5703125" customWidth="1"/>
    <col min="6" max="6" width="15" customWidth="1"/>
    <col min="7" max="7" width="6.7109375" customWidth="1"/>
    <col min="8" max="8" width="12.85546875" customWidth="1"/>
    <col min="9" max="9" width="14.85546875" customWidth="1"/>
  </cols>
  <sheetData>
    <row r="1" spans="1:9" ht="15.75" thickBot="1" x14ac:dyDescent="0.3">
      <c r="A1" s="135" t="s">
        <v>75</v>
      </c>
      <c r="B1" s="136"/>
      <c r="C1" s="136"/>
      <c r="D1" s="136"/>
      <c r="E1" s="136"/>
      <c r="F1" s="136"/>
      <c r="G1" s="136"/>
      <c r="H1" s="136"/>
      <c r="I1" s="137"/>
    </row>
    <row r="2" spans="1:9" ht="15.75" thickBot="1" x14ac:dyDescent="0.3">
      <c r="A2" s="138" t="s">
        <v>12</v>
      </c>
      <c r="B2" s="139"/>
      <c r="C2" s="139"/>
      <c r="D2" s="139"/>
      <c r="E2" s="139"/>
      <c r="F2" s="139"/>
      <c r="G2" s="139"/>
      <c r="H2" s="139"/>
      <c r="I2" s="140"/>
    </row>
    <row r="3" spans="1:9" x14ac:dyDescent="0.25">
      <c r="A3" s="87" t="s">
        <v>76</v>
      </c>
      <c r="B3" s="124"/>
      <c r="C3" s="124"/>
      <c r="D3" s="124"/>
      <c r="E3" s="124"/>
      <c r="F3" s="124"/>
      <c r="G3" s="124"/>
      <c r="H3" s="124"/>
      <c r="I3" s="125"/>
    </row>
    <row r="4" spans="1:9" x14ac:dyDescent="0.25">
      <c r="A4" s="126"/>
      <c r="B4" s="127"/>
      <c r="C4" s="127"/>
      <c r="D4" s="127"/>
      <c r="E4" s="127"/>
      <c r="F4" s="127"/>
      <c r="G4" s="127"/>
      <c r="H4" s="127"/>
      <c r="I4" s="128"/>
    </row>
    <row r="5" spans="1:9" ht="15.75" thickBot="1" x14ac:dyDescent="0.3">
      <c r="A5" s="129"/>
      <c r="B5" s="130"/>
      <c r="C5" s="130"/>
      <c r="D5" s="130"/>
      <c r="E5" s="130"/>
      <c r="F5" s="130"/>
      <c r="G5" s="130"/>
      <c r="H5" s="130"/>
      <c r="I5" s="131"/>
    </row>
  </sheetData>
  <mergeCells count="3">
    <mergeCell ref="A1:I1"/>
    <mergeCell ref="A3:I5"/>
    <mergeCell ref="A2:I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
  <sheetViews>
    <sheetView zoomScaleNormal="100" workbookViewId="0">
      <selection activeCell="A18" sqref="A18"/>
    </sheetView>
  </sheetViews>
  <sheetFormatPr defaultRowHeight="15" x14ac:dyDescent="0.25"/>
  <cols>
    <col min="1" max="1" width="100.85546875" style="9" customWidth="1"/>
  </cols>
  <sheetData>
    <row r="1" spans="1:1" ht="21" customHeight="1" thickBot="1" x14ac:dyDescent="0.3">
      <c r="A1" s="24" t="s">
        <v>29</v>
      </c>
    </row>
    <row r="2" spans="1:1" ht="24" customHeight="1" x14ac:dyDescent="0.25">
      <c r="A2" s="21" t="s">
        <v>19</v>
      </c>
    </row>
    <row r="3" spans="1:1" ht="23.25" customHeight="1" x14ac:dyDescent="0.25">
      <c r="A3" s="22" t="s">
        <v>20</v>
      </c>
    </row>
    <row r="4" spans="1:1" ht="30" x14ac:dyDescent="0.25">
      <c r="A4" s="22" t="s">
        <v>21</v>
      </c>
    </row>
    <row r="5" spans="1:1" ht="48.75" customHeight="1" x14ac:dyDescent="0.25">
      <c r="A5" s="22" t="s">
        <v>22</v>
      </c>
    </row>
    <row r="6" spans="1:1" ht="33" customHeight="1" x14ac:dyDescent="0.25">
      <c r="A6" s="22" t="s">
        <v>23</v>
      </c>
    </row>
    <row r="7" spans="1:1" ht="36.75" customHeight="1" x14ac:dyDescent="0.25">
      <c r="A7" s="22" t="s">
        <v>24</v>
      </c>
    </row>
    <row r="8" spans="1:1" ht="36.75" customHeight="1" x14ac:dyDescent="0.25">
      <c r="A8" s="22" t="s">
        <v>25</v>
      </c>
    </row>
    <row r="9" spans="1:1" ht="34.5" customHeight="1" x14ac:dyDescent="0.25">
      <c r="A9" s="22" t="s">
        <v>26</v>
      </c>
    </row>
    <row r="10" spans="1:1" ht="68.25" customHeight="1" x14ac:dyDescent="0.25">
      <c r="A10" s="22" t="s">
        <v>27</v>
      </c>
    </row>
    <row r="11" spans="1:1" ht="24" customHeight="1" thickBot="1" x14ac:dyDescent="0.3">
      <c r="A11" s="23" t="s">
        <v>28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27"/>
  <sheetViews>
    <sheetView zoomScale="70" zoomScaleNormal="70" workbookViewId="0">
      <selection activeCell="I21" sqref="A5:I21"/>
    </sheetView>
  </sheetViews>
  <sheetFormatPr defaultRowHeight="15" x14ac:dyDescent="0.25"/>
  <cols>
    <col min="1" max="1" width="4" customWidth="1"/>
    <col min="2" max="2" width="29.7109375" customWidth="1"/>
    <col min="3" max="3" width="9.28515625" customWidth="1"/>
    <col min="4" max="4" width="10.7109375" customWidth="1"/>
    <col min="5" max="5" width="11.42578125" customWidth="1"/>
    <col min="6" max="6" width="16" customWidth="1"/>
    <col min="7" max="7" width="6.42578125" customWidth="1"/>
    <col min="8" max="8" width="14.140625" customWidth="1"/>
    <col min="9" max="9" width="14" customWidth="1"/>
  </cols>
  <sheetData>
    <row r="1" spans="1:9" ht="15.75" thickBot="1" x14ac:dyDescent="0.3">
      <c r="A1" s="72"/>
      <c r="B1" s="73"/>
      <c r="C1" s="74"/>
      <c r="D1" s="74"/>
      <c r="E1" s="74"/>
      <c r="F1" s="74"/>
      <c r="G1" s="74"/>
      <c r="H1" s="74"/>
      <c r="I1" s="74"/>
    </row>
    <row r="2" spans="1:9" s="1" customFormat="1" x14ac:dyDescent="0.25">
      <c r="A2" s="75" t="s">
        <v>0</v>
      </c>
      <c r="B2" s="77" t="s">
        <v>1</v>
      </c>
      <c r="C2" s="77" t="s">
        <v>9</v>
      </c>
      <c r="D2" s="77" t="s">
        <v>2</v>
      </c>
      <c r="E2" s="77" t="s">
        <v>7</v>
      </c>
      <c r="F2" s="77" t="s">
        <v>3</v>
      </c>
      <c r="G2" s="79" t="s">
        <v>5</v>
      </c>
      <c r="H2" s="77" t="s">
        <v>8</v>
      </c>
      <c r="I2" s="81" t="s">
        <v>4</v>
      </c>
    </row>
    <row r="3" spans="1:9" ht="35.25" customHeight="1" x14ac:dyDescent="0.25">
      <c r="A3" s="76"/>
      <c r="B3" s="78"/>
      <c r="C3" s="78"/>
      <c r="D3" s="78"/>
      <c r="E3" s="78"/>
      <c r="F3" s="78"/>
      <c r="G3" s="80"/>
      <c r="H3" s="78"/>
      <c r="I3" s="82"/>
    </row>
    <row r="4" spans="1:9" x14ac:dyDescent="0.25">
      <c r="A4" s="3">
        <v>1</v>
      </c>
      <c r="B4" s="4">
        <v>2</v>
      </c>
      <c r="C4" s="4">
        <v>3</v>
      </c>
      <c r="D4" s="4">
        <v>4</v>
      </c>
      <c r="E4" s="4">
        <v>5</v>
      </c>
      <c r="F4" s="4">
        <v>6</v>
      </c>
      <c r="G4" s="4">
        <v>7</v>
      </c>
      <c r="H4" s="4">
        <v>8</v>
      </c>
      <c r="I4" s="4">
        <v>9</v>
      </c>
    </row>
    <row r="5" spans="1:9" s="2" customFormat="1" ht="38.25" x14ac:dyDescent="0.25">
      <c r="A5" s="5">
        <v>1</v>
      </c>
      <c r="B5" s="6" t="s">
        <v>11</v>
      </c>
      <c r="C5" s="8" t="s">
        <v>10</v>
      </c>
      <c r="D5" s="8">
        <v>60000</v>
      </c>
      <c r="E5" s="10">
        <v>1.57</v>
      </c>
      <c r="F5" s="10">
        <f>E5*D5</f>
        <v>94200</v>
      </c>
      <c r="G5" s="11">
        <v>0.08</v>
      </c>
      <c r="H5" s="10">
        <f>E5*1.08</f>
        <v>1.6956000000000002</v>
      </c>
      <c r="I5" s="10">
        <v>101736</v>
      </c>
    </row>
    <row r="6" spans="1:9" s="2" customFormat="1" ht="47.25" customHeight="1" x14ac:dyDescent="0.25">
      <c r="A6" s="5">
        <v>2</v>
      </c>
      <c r="B6" s="6" t="s">
        <v>41</v>
      </c>
      <c r="C6" s="8" t="s">
        <v>42</v>
      </c>
      <c r="D6" s="8">
        <v>12</v>
      </c>
      <c r="E6" s="10">
        <v>1000</v>
      </c>
      <c r="F6" s="10">
        <f t="shared" ref="F6:F21" si="0">E6*D6</f>
        <v>12000</v>
      </c>
      <c r="G6" s="11">
        <v>0.08</v>
      </c>
      <c r="H6" s="10">
        <v>1080</v>
      </c>
      <c r="I6" s="10">
        <v>12960</v>
      </c>
    </row>
    <row r="7" spans="1:9" s="2" customFormat="1" ht="36.75" customHeight="1" x14ac:dyDescent="0.25">
      <c r="A7" s="5">
        <v>3</v>
      </c>
      <c r="B7" s="6" t="s">
        <v>15</v>
      </c>
      <c r="C7" s="8" t="s">
        <v>16</v>
      </c>
      <c r="D7" s="8">
        <v>12</v>
      </c>
      <c r="E7" s="10">
        <v>73.599999999999994</v>
      </c>
      <c r="F7" s="10">
        <f t="shared" si="0"/>
        <v>883.19999999999993</v>
      </c>
      <c r="G7" s="11">
        <v>0.08</v>
      </c>
      <c r="H7" s="10">
        <f t="shared" ref="H7:H17" si="1">E7*1.08</f>
        <v>79.488</v>
      </c>
      <c r="I7" s="10">
        <f t="shared" ref="I7:I19" si="2">H7*D7</f>
        <v>953.85599999999999</v>
      </c>
    </row>
    <row r="8" spans="1:9" s="2" customFormat="1" ht="41.25" customHeight="1" x14ac:dyDescent="0.25">
      <c r="A8" s="8">
        <v>4</v>
      </c>
      <c r="B8" s="6" t="s">
        <v>37</v>
      </c>
      <c r="C8" s="8" t="s">
        <v>31</v>
      </c>
      <c r="D8" s="8">
        <v>365</v>
      </c>
      <c r="E8" s="10">
        <v>0.45</v>
      </c>
      <c r="F8" s="10">
        <f t="shared" si="0"/>
        <v>164.25</v>
      </c>
      <c r="G8" s="11">
        <v>0.08</v>
      </c>
      <c r="H8" s="10">
        <f>E8*1.08</f>
        <v>0.48600000000000004</v>
      </c>
      <c r="I8" s="10">
        <f>H8*D8</f>
        <v>177.39000000000001</v>
      </c>
    </row>
    <row r="9" spans="1:9" s="2" customFormat="1" ht="37.5" customHeight="1" x14ac:dyDescent="0.25">
      <c r="A9" s="5">
        <v>5</v>
      </c>
      <c r="B9" s="6" t="s">
        <v>17</v>
      </c>
      <c r="C9" s="8" t="s">
        <v>16</v>
      </c>
      <c r="D9" s="8">
        <v>30</v>
      </c>
      <c r="E9" s="10">
        <v>175</v>
      </c>
      <c r="F9" s="10">
        <f t="shared" si="0"/>
        <v>5250</v>
      </c>
      <c r="G9" s="11">
        <v>0.08</v>
      </c>
      <c r="H9" s="10">
        <f t="shared" si="1"/>
        <v>189</v>
      </c>
      <c r="I9" s="10">
        <f t="shared" si="2"/>
        <v>5670</v>
      </c>
    </row>
    <row r="10" spans="1:9" s="2" customFormat="1" ht="46.5" customHeight="1" x14ac:dyDescent="0.25">
      <c r="A10" s="5">
        <v>6</v>
      </c>
      <c r="B10" s="6" t="s">
        <v>32</v>
      </c>
      <c r="C10" s="8" t="s">
        <v>31</v>
      </c>
      <c r="D10" s="8">
        <v>4380</v>
      </c>
      <c r="E10" s="10">
        <v>0.45</v>
      </c>
      <c r="F10" s="10">
        <f t="shared" si="0"/>
        <v>1971</v>
      </c>
      <c r="G10" s="11">
        <v>0.08</v>
      </c>
      <c r="H10" s="10">
        <v>0.49</v>
      </c>
      <c r="I10" s="10">
        <v>2128.6799999999998</v>
      </c>
    </row>
    <row r="11" spans="1:9" s="2" customFormat="1" ht="45.75" customHeight="1" x14ac:dyDescent="0.25">
      <c r="A11" s="5">
        <v>7</v>
      </c>
      <c r="B11" s="6" t="s">
        <v>18</v>
      </c>
      <c r="C11" s="8" t="s">
        <v>16</v>
      </c>
      <c r="D11" s="8">
        <v>200</v>
      </c>
      <c r="E11" s="10">
        <v>600</v>
      </c>
      <c r="F11" s="10">
        <f t="shared" si="0"/>
        <v>120000</v>
      </c>
      <c r="G11" s="11">
        <v>0.08</v>
      </c>
      <c r="H11" s="10">
        <f t="shared" si="1"/>
        <v>648</v>
      </c>
      <c r="I11" s="10">
        <f t="shared" si="2"/>
        <v>129600</v>
      </c>
    </row>
    <row r="12" spans="1:9" s="2" customFormat="1" ht="44.25" customHeight="1" x14ac:dyDescent="0.25">
      <c r="A12" s="5">
        <v>8</v>
      </c>
      <c r="B12" s="6" t="s">
        <v>33</v>
      </c>
      <c r="C12" s="8" t="s">
        <v>31</v>
      </c>
      <c r="D12" s="8">
        <v>1460</v>
      </c>
      <c r="E12" s="10">
        <v>1.2</v>
      </c>
      <c r="F12" s="10">
        <f t="shared" si="0"/>
        <v>1752</v>
      </c>
      <c r="G12" s="11">
        <v>0.08</v>
      </c>
      <c r="H12" s="10">
        <f t="shared" si="1"/>
        <v>1.296</v>
      </c>
      <c r="I12" s="10">
        <f t="shared" si="2"/>
        <v>1892.16</v>
      </c>
    </row>
    <row r="13" spans="1:9" s="2" customFormat="1" ht="65.25" customHeight="1" x14ac:dyDescent="0.25">
      <c r="A13" s="5">
        <v>9</v>
      </c>
      <c r="B13" s="6" t="s">
        <v>36</v>
      </c>
      <c r="C13" s="8" t="s">
        <v>31</v>
      </c>
      <c r="D13" s="8">
        <v>730</v>
      </c>
      <c r="E13" s="10">
        <v>1</v>
      </c>
      <c r="F13" s="10">
        <f t="shared" si="0"/>
        <v>730</v>
      </c>
      <c r="G13" s="11">
        <v>0.08</v>
      </c>
      <c r="H13" s="10">
        <f t="shared" si="1"/>
        <v>1.08</v>
      </c>
      <c r="I13" s="10">
        <f t="shared" si="2"/>
        <v>788.40000000000009</v>
      </c>
    </row>
    <row r="14" spans="1:9" s="2" customFormat="1" ht="43.5" customHeight="1" x14ac:dyDescent="0.25">
      <c r="A14" s="5">
        <v>10</v>
      </c>
      <c r="B14" s="6" t="s">
        <v>35</v>
      </c>
      <c r="C14" s="8" t="s">
        <v>31</v>
      </c>
      <c r="D14" s="8">
        <v>730</v>
      </c>
      <c r="E14" s="10">
        <v>0.5</v>
      </c>
      <c r="F14" s="10">
        <f t="shared" si="0"/>
        <v>365</v>
      </c>
      <c r="G14" s="11">
        <v>0.23</v>
      </c>
      <c r="H14" s="10">
        <v>0.62</v>
      </c>
      <c r="I14" s="10">
        <v>448.95</v>
      </c>
    </row>
    <row r="15" spans="1:9" s="2" customFormat="1" ht="51" x14ac:dyDescent="0.25">
      <c r="A15" s="5">
        <v>11</v>
      </c>
      <c r="B15" s="6" t="s">
        <v>13</v>
      </c>
      <c r="C15" s="8" t="s">
        <v>14</v>
      </c>
      <c r="D15" s="8">
        <v>5</v>
      </c>
      <c r="E15" s="10">
        <v>850</v>
      </c>
      <c r="F15" s="10">
        <f t="shared" si="0"/>
        <v>4250</v>
      </c>
      <c r="G15" s="11">
        <v>0.08</v>
      </c>
      <c r="H15" s="10">
        <f t="shared" si="1"/>
        <v>918.00000000000011</v>
      </c>
      <c r="I15" s="10">
        <f t="shared" si="2"/>
        <v>4590.0000000000009</v>
      </c>
    </row>
    <row r="16" spans="1:9" s="2" customFormat="1" ht="51" x14ac:dyDescent="0.25">
      <c r="A16" s="5">
        <v>12</v>
      </c>
      <c r="B16" s="6" t="s">
        <v>38</v>
      </c>
      <c r="C16" s="8" t="s">
        <v>16</v>
      </c>
      <c r="D16" s="8">
        <v>70</v>
      </c>
      <c r="E16" s="10">
        <v>28</v>
      </c>
      <c r="F16" s="10">
        <f t="shared" si="0"/>
        <v>1960</v>
      </c>
      <c r="G16" s="11">
        <v>0.08</v>
      </c>
      <c r="H16" s="10">
        <f t="shared" si="1"/>
        <v>30.240000000000002</v>
      </c>
      <c r="I16" s="10">
        <f t="shared" si="2"/>
        <v>2116.8000000000002</v>
      </c>
    </row>
    <row r="17" spans="1:9" s="2" customFormat="1" ht="51" x14ac:dyDescent="0.25">
      <c r="A17" s="8">
        <v>13</v>
      </c>
      <c r="B17" s="6" t="s">
        <v>30</v>
      </c>
      <c r="C17" s="8" t="s">
        <v>31</v>
      </c>
      <c r="D17" s="8">
        <v>7300</v>
      </c>
      <c r="E17" s="10">
        <v>2.2999999999999998</v>
      </c>
      <c r="F17" s="10">
        <f t="shared" si="0"/>
        <v>16790</v>
      </c>
      <c r="G17" s="11">
        <v>0.08</v>
      </c>
      <c r="H17" s="10">
        <f t="shared" si="1"/>
        <v>2.484</v>
      </c>
      <c r="I17" s="10">
        <f t="shared" si="2"/>
        <v>18133.2</v>
      </c>
    </row>
    <row r="18" spans="1:9" s="2" customFormat="1" ht="33.75" customHeight="1" x14ac:dyDescent="0.25">
      <c r="A18" s="8">
        <v>14</v>
      </c>
      <c r="B18" s="14" t="s">
        <v>39</v>
      </c>
      <c r="C18" s="15" t="s">
        <v>16</v>
      </c>
      <c r="D18" s="15">
        <v>5</v>
      </c>
      <c r="E18" s="16">
        <v>150</v>
      </c>
      <c r="F18" s="10">
        <f t="shared" si="0"/>
        <v>750</v>
      </c>
      <c r="G18" s="17">
        <v>0.23</v>
      </c>
      <c r="H18" s="16">
        <f>E18*1.23</f>
        <v>184.5</v>
      </c>
      <c r="I18" s="16">
        <f t="shared" si="2"/>
        <v>922.5</v>
      </c>
    </row>
    <row r="19" spans="1:9" s="2" customFormat="1" ht="42" customHeight="1" x14ac:dyDescent="0.25">
      <c r="A19" s="8">
        <v>15</v>
      </c>
      <c r="B19" s="6" t="s">
        <v>40</v>
      </c>
      <c r="C19" s="8" t="s">
        <v>31</v>
      </c>
      <c r="D19" s="15">
        <v>1080</v>
      </c>
      <c r="E19" s="16">
        <v>0.45</v>
      </c>
      <c r="F19" s="10">
        <f t="shared" si="0"/>
        <v>486</v>
      </c>
      <c r="G19" s="17">
        <v>0.23</v>
      </c>
      <c r="H19" s="16">
        <f>E19*1.23</f>
        <v>0.55349999999999999</v>
      </c>
      <c r="I19" s="16">
        <f t="shared" si="2"/>
        <v>597.78</v>
      </c>
    </row>
    <row r="20" spans="1:9" s="2" customFormat="1" ht="36.75" customHeight="1" x14ac:dyDescent="0.25">
      <c r="A20" s="8">
        <v>16</v>
      </c>
      <c r="B20" s="6" t="s">
        <v>43</v>
      </c>
      <c r="C20" s="8" t="s">
        <v>10</v>
      </c>
      <c r="D20" s="8">
        <v>720</v>
      </c>
      <c r="E20" s="10">
        <v>11.5</v>
      </c>
      <c r="F20" s="10">
        <f t="shared" si="0"/>
        <v>8280</v>
      </c>
      <c r="G20" s="11">
        <v>0.08</v>
      </c>
      <c r="H20" s="10">
        <v>12.42</v>
      </c>
      <c r="I20" s="10">
        <v>8942.4</v>
      </c>
    </row>
    <row r="21" spans="1:9" s="2" customFormat="1" ht="36.75" customHeight="1" x14ac:dyDescent="0.25">
      <c r="A21" s="12">
        <v>17</v>
      </c>
      <c r="B21" s="6" t="s">
        <v>34</v>
      </c>
      <c r="C21" s="8" t="s">
        <v>31</v>
      </c>
      <c r="D21" s="8">
        <v>2920</v>
      </c>
      <c r="E21" s="10">
        <v>0.45</v>
      </c>
      <c r="F21" s="10">
        <f t="shared" si="0"/>
        <v>1314</v>
      </c>
      <c r="G21" s="13">
        <v>0.08</v>
      </c>
      <c r="H21" s="10">
        <v>0.49</v>
      </c>
      <c r="I21" s="10">
        <v>1419.12</v>
      </c>
    </row>
    <row r="22" spans="1:9" s="2" customFormat="1" ht="30" customHeight="1" x14ac:dyDescent="0.25">
      <c r="A22" s="67" t="s">
        <v>6</v>
      </c>
      <c r="B22" s="68"/>
      <c r="C22" s="68"/>
      <c r="D22" s="68"/>
      <c r="E22" s="69"/>
      <c r="F22" s="18">
        <f>SUM(F5:F21)</f>
        <v>271145.45</v>
      </c>
      <c r="G22" s="70"/>
      <c r="H22" s="71"/>
      <c r="I22" s="18">
        <f>SUM(I5:I21)</f>
        <v>293077.23600000003</v>
      </c>
    </row>
    <row r="26" spans="1:9" x14ac:dyDescent="0.25">
      <c r="G26" s="7"/>
      <c r="H26" s="7"/>
      <c r="I26" s="7"/>
    </row>
    <row r="27" spans="1:9" x14ac:dyDescent="0.25">
      <c r="G27" s="7"/>
      <c r="H27" s="7"/>
      <c r="I27" s="7"/>
    </row>
  </sheetData>
  <mergeCells count="12">
    <mergeCell ref="A22:E22"/>
    <mergeCell ref="G22:H22"/>
    <mergeCell ref="A1:I1"/>
    <mergeCell ref="A2:A3"/>
    <mergeCell ref="B2:B3"/>
    <mergeCell ref="C2:C3"/>
    <mergeCell ref="D2:D3"/>
    <mergeCell ref="E2:E3"/>
    <mergeCell ref="F2:F3"/>
    <mergeCell ref="G2:G3"/>
    <mergeCell ref="H2:H3"/>
    <mergeCell ref="I2:I3"/>
  </mergeCells>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
  <sheetViews>
    <sheetView showRowColHeaders="0" zoomScaleNormal="100" workbookViewId="0">
      <selection activeCell="A3" sqref="A3:I25"/>
    </sheetView>
  </sheetViews>
  <sheetFormatPr defaultRowHeight="15" x14ac:dyDescent="0.25"/>
  <cols>
    <col min="1" max="1" width="4" customWidth="1"/>
    <col min="2" max="2" width="48.7109375" customWidth="1"/>
    <col min="3" max="3" width="10.42578125" customWidth="1"/>
    <col min="4" max="4" width="8.85546875" customWidth="1"/>
    <col min="5" max="5" width="10.5703125" customWidth="1"/>
    <col min="6" max="6" width="15" customWidth="1"/>
    <col min="7" max="7" width="6.7109375" customWidth="1"/>
    <col min="8" max="8" width="12.85546875" customWidth="1"/>
    <col min="9" max="9" width="14.85546875" customWidth="1"/>
  </cols>
  <sheetData>
    <row r="1" spans="1:9" ht="16.5" customHeight="1" thickBot="1" x14ac:dyDescent="0.3">
      <c r="A1" s="83" t="s">
        <v>63</v>
      </c>
      <c r="B1" s="84"/>
      <c r="C1" s="85"/>
      <c r="D1" s="85"/>
      <c r="E1" s="85"/>
      <c r="F1" s="85"/>
      <c r="G1" s="85"/>
      <c r="H1" s="85"/>
      <c r="I1" s="86"/>
    </row>
    <row r="2" spans="1:9" ht="15.75" thickBot="1" x14ac:dyDescent="0.3">
      <c r="A2" s="83" t="s">
        <v>12</v>
      </c>
      <c r="B2" s="84"/>
      <c r="C2" s="85"/>
      <c r="D2" s="85"/>
      <c r="E2" s="85"/>
      <c r="F2" s="85"/>
      <c r="G2" s="85"/>
      <c r="H2" s="85"/>
      <c r="I2" s="86"/>
    </row>
    <row r="3" spans="1:9" x14ac:dyDescent="0.25">
      <c r="A3" s="87" t="s">
        <v>79</v>
      </c>
      <c r="B3" s="88"/>
      <c r="C3" s="88"/>
      <c r="D3" s="88"/>
      <c r="E3" s="88"/>
      <c r="F3" s="88"/>
      <c r="G3" s="88"/>
      <c r="H3" s="88"/>
      <c r="I3" s="89"/>
    </row>
    <row r="4" spans="1:9" x14ac:dyDescent="0.25">
      <c r="A4" s="90"/>
      <c r="B4" s="91"/>
      <c r="C4" s="91"/>
      <c r="D4" s="91"/>
      <c r="E4" s="91"/>
      <c r="F4" s="91"/>
      <c r="G4" s="91"/>
      <c r="H4" s="91"/>
      <c r="I4" s="92"/>
    </row>
    <row r="5" spans="1:9" x14ac:dyDescent="0.25">
      <c r="A5" s="90"/>
      <c r="B5" s="91"/>
      <c r="C5" s="91"/>
      <c r="D5" s="91"/>
      <c r="E5" s="91"/>
      <c r="F5" s="91"/>
      <c r="G5" s="91"/>
      <c r="H5" s="91"/>
      <c r="I5" s="92"/>
    </row>
    <row r="6" spans="1:9" x14ac:dyDescent="0.25">
      <c r="A6" s="90"/>
      <c r="B6" s="91"/>
      <c r="C6" s="91"/>
      <c r="D6" s="91"/>
      <c r="E6" s="91"/>
      <c r="F6" s="91"/>
      <c r="G6" s="91"/>
      <c r="H6" s="91"/>
      <c r="I6" s="92"/>
    </row>
    <row r="7" spans="1:9" x14ac:dyDescent="0.25">
      <c r="A7" s="90"/>
      <c r="B7" s="91"/>
      <c r="C7" s="91"/>
      <c r="D7" s="91"/>
      <c r="E7" s="91"/>
      <c r="F7" s="91"/>
      <c r="G7" s="91"/>
      <c r="H7" s="91"/>
      <c r="I7" s="92"/>
    </row>
    <row r="8" spans="1:9" x14ac:dyDescent="0.25">
      <c r="A8" s="90"/>
      <c r="B8" s="91"/>
      <c r="C8" s="91"/>
      <c r="D8" s="91"/>
      <c r="E8" s="91"/>
      <c r="F8" s="91"/>
      <c r="G8" s="91"/>
      <c r="H8" s="91"/>
      <c r="I8" s="92"/>
    </row>
    <row r="9" spans="1:9" x14ac:dyDescent="0.25">
      <c r="A9" s="90"/>
      <c r="B9" s="91"/>
      <c r="C9" s="91"/>
      <c r="D9" s="91"/>
      <c r="E9" s="91"/>
      <c r="F9" s="91"/>
      <c r="G9" s="91"/>
      <c r="H9" s="91"/>
      <c r="I9" s="92"/>
    </row>
    <row r="10" spans="1:9" x14ac:dyDescent="0.25">
      <c r="A10" s="90"/>
      <c r="B10" s="91"/>
      <c r="C10" s="91"/>
      <c r="D10" s="91"/>
      <c r="E10" s="91"/>
      <c r="F10" s="91"/>
      <c r="G10" s="91"/>
      <c r="H10" s="91"/>
      <c r="I10" s="92"/>
    </row>
    <row r="11" spans="1:9" x14ac:dyDescent="0.25">
      <c r="A11" s="90"/>
      <c r="B11" s="91"/>
      <c r="C11" s="91"/>
      <c r="D11" s="91"/>
      <c r="E11" s="91"/>
      <c r="F11" s="91"/>
      <c r="G11" s="91"/>
      <c r="H11" s="91"/>
      <c r="I11" s="92"/>
    </row>
    <row r="12" spans="1:9" x14ac:dyDescent="0.25">
      <c r="A12" s="90"/>
      <c r="B12" s="91"/>
      <c r="C12" s="91"/>
      <c r="D12" s="91"/>
      <c r="E12" s="91"/>
      <c r="F12" s="91"/>
      <c r="G12" s="91"/>
      <c r="H12" s="91"/>
      <c r="I12" s="92"/>
    </row>
    <row r="13" spans="1:9" x14ac:dyDescent="0.25">
      <c r="A13" s="90"/>
      <c r="B13" s="91"/>
      <c r="C13" s="91"/>
      <c r="D13" s="91"/>
      <c r="E13" s="91"/>
      <c r="F13" s="91"/>
      <c r="G13" s="91"/>
      <c r="H13" s="91"/>
      <c r="I13" s="92"/>
    </row>
    <row r="14" spans="1:9" x14ac:dyDescent="0.25">
      <c r="A14" s="90"/>
      <c r="B14" s="91"/>
      <c r="C14" s="91"/>
      <c r="D14" s="91"/>
      <c r="E14" s="91"/>
      <c r="F14" s="91"/>
      <c r="G14" s="91"/>
      <c r="H14" s="91"/>
      <c r="I14" s="92"/>
    </row>
    <row r="15" spans="1:9" x14ac:dyDescent="0.25">
      <c r="A15" s="90"/>
      <c r="B15" s="91"/>
      <c r="C15" s="91"/>
      <c r="D15" s="91"/>
      <c r="E15" s="91"/>
      <c r="F15" s="91"/>
      <c r="G15" s="91"/>
      <c r="H15" s="91"/>
      <c r="I15" s="92"/>
    </row>
    <row r="16" spans="1:9" x14ac:dyDescent="0.25">
      <c r="A16" s="90"/>
      <c r="B16" s="91"/>
      <c r="C16" s="91"/>
      <c r="D16" s="91"/>
      <c r="E16" s="91"/>
      <c r="F16" s="91"/>
      <c r="G16" s="91"/>
      <c r="H16" s="91"/>
      <c r="I16" s="92"/>
    </row>
    <row r="17" spans="1:9" x14ac:dyDescent="0.25">
      <c r="A17" s="90"/>
      <c r="B17" s="91"/>
      <c r="C17" s="91"/>
      <c r="D17" s="91"/>
      <c r="E17" s="91"/>
      <c r="F17" s="91"/>
      <c r="G17" s="91"/>
      <c r="H17" s="91"/>
      <c r="I17" s="92"/>
    </row>
    <row r="18" spans="1:9" x14ac:dyDescent="0.25">
      <c r="A18" s="90"/>
      <c r="B18" s="91"/>
      <c r="C18" s="91"/>
      <c r="D18" s="91"/>
      <c r="E18" s="91"/>
      <c r="F18" s="91"/>
      <c r="G18" s="91"/>
      <c r="H18" s="91"/>
      <c r="I18" s="92"/>
    </row>
    <row r="19" spans="1:9" x14ac:dyDescent="0.25">
      <c r="A19" s="90"/>
      <c r="B19" s="91"/>
      <c r="C19" s="91"/>
      <c r="D19" s="91"/>
      <c r="E19" s="91"/>
      <c r="F19" s="91"/>
      <c r="G19" s="91"/>
      <c r="H19" s="91"/>
      <c r="I19" s="92"/>
    </row>
    <row r="20" spans="1:9" x14ac:dyDescent="0.25">
      <c r="A20" s="90"/>
      <c r="B20" s="91"/>
      <c r="C20" s="91"/>
      <c r="D20" s="91"/>
      <c r="E20" s="91"/>
      <c r="F20" s="91"/>
      <c r="G20" s="91"/>
      <c r="H20" s="91"/>
      <c r="I20" s="92"/>
    </row>
    <row r="21" spans="1:9" x14ac:dyDescent="0.25">
      <c r="A21" s="90"/>
      <c r="B21" s="91"/>
      <c r="C21" s="91"/>
      <c r="D21" s="91"/>
      <c r="E21" s="91"/>
      <c r="F21" s="91"/>
      <c r="G21" s="91"/>
      <c r="H21" s="91"/>
      <c r="I21" s="92"/>
    </row>
    <row r="22" spans="1:9" x14ac:dyDescent="0.25">
      <c r="A22" s="93"/>
      <c r="B22" s="94"/>
      <c r="C22" s="94"/>
      <c r="D22" s="94"/>
      <c r="E22" s="94"/>
      <c r="F22" s="94"/>
      <c r="G22" s="94"/>
      <c r="H22" s="94"/>
      <c r="I22" s="95"/>
    </row>
    <row r="23" spans="1:9" x14ac:dyDescent="0.25">
      <c r="A23" s="96"/>
      <c r="B23" s="97"/>
      <c r="C23" s="97"/>
      <c r="D23" s="97"/>
      <c r="E23" s="97"/>
      <c r="F23" s="97"/>
      <c r="G23" s="97"/>
      <c r="H23" s="97"/>
      <c r="I23" s="98"/>
    </row>
    <row r="24" spans="1:9" x14ac:dyDescent="0.25">
      <c r="A24" s="96"/>
      <c r="B24" s="97"/>
      <c r="C24" s="97"/>
      <c r="D24" s="97"/>
      <c r="E24" s="97"/>
      <c r="F24" s="97"/>
      <c r="G24" s="97"/>
      <c r="H24" s="97"/>
      <c r="I24" s="98"/>
    </row>
    <row r="25" spans="1:9" ht="15.75" thickBot="1" x14ac:dyDescent="0.3">
      <c r="A25" s="99"/>
      <c r="B25" s="100"/>
      <c r="C25" s="100"/>
      <c r="D25" s="100"/>
      <c r="E25" s="100"/>
      <c r="F25" s="100"/>
      <c r="G25" s="100"/>
      <c r="H25" s="100"/>
      <c r="I25" s="101"/>
    </row>
  </sheetData>
  <mergeCells count="3">
    <mergeCell ref="A1:I1"/>
    <mergeCell ref="A3:I25"/>
    <mergeCell ref="A2:I2"/>
  </mergeCells>
  <pageMargins left="0.31496062992125984" right="0.31496062992125984" top="0.62992125984251968" bottom="0.35433070866141736" header="0.23622047244094491"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
  <sheetViews>
    <sheetView zoomScaleNormal="100" workbookViewId="0">
      <selection activeCell="A2" sqref="A2:I2"/>
    </sheetView>
  </sheetViews>
  <sheetFormatPr defaultRowHeight="15" x14ac:dyDescent="0.25"/>
  <cols>
    <col min="1" max="1" width="4" customWidth="1"/>
    <col min="2" max="2" width="40.140625" customWidth="1"/>
    <col min="3" max="3" width="10.42578125" customWidth="1"/>
    <col min="4" max="4" width="8.85546875" customWidth="1"/>
    <col min="5" max="5" width="10.5703125" customWidth="1"/>
    <col min="6" max="6" width="15" customWidth="1"/>
    <col min="7" max="7" width="6.7109375" customWidth="1"/>
    <col min="8" max="8" width="12.85546875" customWidth="1"/>
    <col min="9" max="9" width="14.85546875" customWidth="1"/>
  </cols>
  <sheetData>
    <row r="1" spans="1:9" ht="15.75" thickBot="1" x14ac:dyDescent="0.3">
      <c r="A1" s="111" t="s">
        <v>64</v>
      </c>
      <c r="B1" s="112"/>
      <c r="C1" s="112"/>
      <c r="D1" s="112"/>
      <c r="E1" s="112"/>
      <c r="F1" s="112"/>
      <c r="G1" s="112"/>
      <c r="H1" s="112"/>
      <c r="I1" s="113"/>
    </row>
    <row r="2" spans="1:9" ht="15.75" thickBot="1" x14ac:dyDescent="0.3">
      <c r="A2" s="83" t="s">
        <v>12</v>
      </c>
      <c r="B2" s="84"/>
      <c r="C2" s="84"/>
      <c r="D2" s="84"/>
      <c r="E2" s="84"/>
      <c r="F2" s="84"/>
      <c r="G2" s="84"/>
      <c r="H2" s="84"/>
      <c r="I2" s="114"/>
    </row>
    <row r="3" spans="1:9" x14ac:dyDescent="0.25">
      <c r="A3" s="102" t="s">
        <v>66</v>
      </c>
      <c r="B3" s="103"/>
      <c r="C3" s="103"/>
      <c r="D3" s="103"/>
      <c r="E3" s="103"/>
      <c r="F3" s="103"/>
      <c r="G3" s="103"/>
      <c r="H3" s="103"/>
      <c r="I3" s="104"/>
    </row>
    <row r="4" spans="1:9" x14ac:dyDescent="0.25">
      <c r="A4" s="105"/>
      <c r="B4" s="106"/>
      <c r="C4" s="106"/>
      <c r="D4" s="106"/>
      <c r="E4" s="106"/>
      <c r="F4" s="106"/>
      <c r="G4" s="106"/>
      <c r="H4" s="106"/>
      <c r="I4" s="107"/>
    </row>
    <row r="5" spans="1:9" x14ac:dyDescent="0.25">
      <c r="A5" s="105"/>
      <c r="B5" s="106"/>
      <c r="C5" s="106"/>
      <c r="D5" s="106"/>
      <c r="E5" s="106"/>
      <c r="F5" s="106"/>
      <c r="G5" s="106"/>
      <c r="H5" s="106"/>
      <c r="I5" s="107"/>
    </row>
    <row r="6" spans="1:9" x14ac:dyDescent="0.25">
      <c r="A6" s="105"/>
      <c r="B6" s="106"/>
      <c r="C6" s="106"/>
      <c r="D6" s="106"/>
      <c r="E6" s="106"/>
      <c r="F6" s="106"/>
      <c r="G6" s="106"/>
      <c r="H6" s="106"/>
      <c r="I6" s="107"/>
    </row>
    <row r="7" spans="1:9" x14ac:dyDescent="0.25">
      <c r="A7" s="105"/>
      <c r="B7" s="106"/>
      <c r="C7" s="106"/>
      <c r="D7" s="106"/>
      <c r="E7" s="106"/>
      <c r="F7" s="106"/>
      <c r="G7" s="106"/>
      <c r="H7" s="106"/>
      <c r="I7" s="107"/>
    </row>
    <row r="8" spans="1:9" ht="60" customHeight="1" thickBot="1" x14ac:dyDescent="0.3">
      <c r="A8" s="108"/>
      <c r="B8" s="109"/>
      <c r="C8" s="109"/>
      <c r="D8" s="109"/>
      <c r="E8" s="109"/>
      <c r="F8" s="109"/>
      <c r="G8" s="109"/>
      <c r="H8" s="109"/>
      <c r="I8" s="110"/>
    </row>
  </sheetData>
  <mergeCells count="3">
    <mergeCell ref="A3:I8"/>
    <mergeCell ref="A1:I1"/>
    <mergeCell ref="A2:I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zoomScaleNormal="100" workbookViewId="0">
      <selection activeCell="A2" sqref="A2:I2"/>
    </sheetView>
  </sheetViews>
  <sheetFormatPr defaultRowHeight="15" x14ac:dyDescent="0.25"/>
  <cols>
    <col min="1" max="1" width="4" customWidth="1"/>
    <col min="2" max="2" width="45.5703125" customWidth="1"/>
    <col min="3" max="3" width="7.85546875" customWidth="1"/>
    <col min="4" max="4" width="8.85546875" customWidth="1"/>
    <col min="5" max="5" width="10.5703125" customWidth="1"/>
    <col min="6" max="6" width="15" customWidth="1"/>
    <col min="7" max="7" width="6.7109375" customWidth="1"/>
    <col min="8" max="8" width="12.85546875" customWidth="1"/>
    <col min="9" max="9" width="14.85546875" customWidth="1"/>
  </cols>
  <sheetData>
    <row r="1" spans="1:9" ht="15.75" thickBot="1" x14ac:dyDescent="0.3">
      <c r="A1" s="111" t="s">
        <v>65</v>
      </c>
      <c r="B1" s="112"/>
      <c r="C1" s="112"/>
      <c r="D1" s="112"/>
      <c r="E1" s="112"/>
      <c r="F1" s="112"/>
      <c r="G1" s="112"/>
      <c r="H1" s="112"/>
      <c r="I1" s="113"/>
    </row>
    <row r="2" spans="1:9" ht="15.75" thickBot="1" x14ac:dyDescent="0.3">
      <c r="A2" s="83" t="s">
        <v>12</v>
      </c>
      <c r="B2" s="84"/>
      <c r="C2" s="84"/>
      <c r="D2" s="84"/>
      <c r="E2" s="84"/>
      <c r="F2" s="84"/>
      <c r="G2" s="84"/>
      <c r="H2" s="84"/>
      <c r="I2" s="114"/>
    </row>
    <row r="3" spans="1:9" x14ac:dyDescent="0.25">
      <c r="A3" s="115" t="s">
        <v>67</v>
      </c>
      <c r="B3" s="116"/>
      <c r="C3" s="116"/>
      <c r="D3" s="116"/>
      <c r="E3" s="116"/>
      <c r="F3" s="116"/>
      <c r="G3" s="116"/>
      <c r="H3" s="116"/>
      <c r="I3" s="117"/>
    </row>
    <row r="4" spans="1:9" x14ac:dyDescent="0.25">
      <c r="A4" s="118"/>
      <c r="B4" s="119"/>
      <c r="C4" s="119"/>
      <c r="D4" s="119"/>
      <c r="E4" s="119"/>
      <c r="F4" s="119"/>
      <c r="G4" s="119"/>
      <c r="H4" s="119"/>
      <c r="I4" s="120"/>
    </row>
    <row r="5" spans="1:9" x14ac:dyDescent="0.25">
      <c r="A5" s="118"/>
      <c r="B5" s="119"/>
      <c r="C5" s="119"/>
      <c r="D5" s="119"/>
      <c r="E5" s="119"/>
      <c r="F5" s="119"/>
      <c r="G5" s="119"/>
      <c r="H5" s="119"/>
      <c r="I5" s="120"/>
    </row>
    <row r="6" spans="1:9" x14ac:dyDescent="0.25">
      <c r="A6" s="118"/>
      <c r="B6" s="119"/>
      <c r="C6" s="119"/>
      <c r="D6" s="119"/>
      <c r="E6" s="119"/>
      <c r="F6" s="119"/>
      <c r="G6" s="119"/>
      <c r="H6" s="119"/>
      <c r="I6" s="120"/>
    </row>
    <row r="7" spans="1:9" x14ac:dyDescent="0.25">
      <c r="A7" s="118"/>
      <c r="B7" s="119"/>
      <c r="C7" s="119"/>
      <c r="D7" s="119"/>
      <c r="E7" s="119"/>
      <c r="F7" s="119"/>
      <c r="G7" s="119"/>
      <c r="H7" s="119"/>
      <c r="I7" s="120"/>
    </row>
    <row r="8" spans="1:9" ht="39" customHeight="1" thickBot="1" x14ac:dyDescent="0.3">
      <c r="A8" s="121"/>
      <c r="B8" s="122"/>
      <c r="C8" s="122"/>
      <c r="D8" s="122"/>
      <c r="E8" s="122"/>
      <c r="F8" s="122"/>
      <c r="G8" s="122"/>
      <c r="H8" s="122"/>
      <c r="I8" s="123"/>
    </row>
  </sheetData>
  <mergeCells count="3">
    <mergeCell ref="A3:I8"/>
    <mergeCell ref="A1:I1"/>
    <mergeCell ref="A2:I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0"/>
  <sheetViews>
    <sheetView zoomScaleNormal="100" workbookViewId="0">
      <selection activeCell="A3" sqref="A3:I20"/>
    </sheetView>
  </sheetViews>
  <sheetFormatPr defaultRowHeight="15" x14ac:dyDescent="0.25"/>
  <cols>
    <col min="1" max="1" width="4" customWidth="1"/>
    <col min="2" max="2" width="41.42578125" customWidth="1"/>
    <col min="3" max="4" width="8.85546875" customWidth="1"/>
    <col min="5" max="5" width="10.5703125" customWidth="1"/>
    <col min="6" max="6" width="15" customWidth="1"/>
    <col min="7" max="7" width="6.7109375" customWidth="1"/>
    <col min="8" max="8" width="12.85546875" customWidth="1"/>
    <col min="9" max="9" width="14.85546875" customWidth="1"/>
  </cols>
  <sheetData>
    <row r="1" spans="1:9" ht="15.75" thickBot="1" x14ac:dyDescent="0.3">
      <c r="A1" s="111" t="s">
        <v>68</v>
      </c>
      <c r="B1" s="112"/>
      <c r="C1" s="112"/>
      <c r="D1" s="112"/>
      <c r="E1" s="112"/>
      <c r="F1" s="112"/>
      <c r="G1" s="112"/>
      <c r="H1" s="112"/>
      <c r="I1" s="113"/>
    </row>
    <row r="2" spans="1:9" ht="15.75" thickBot="1" x14ac:dyDescent="0.3">
      <c r="A2" s="83" t="s">
        <v>12</v>
      </c>
      <c r="B2" s="84"/>
      <c r="C2" s="84"/>
      <c r="D2" s="84"/>
      <c r="E2" s="84"/>
      <c r="F2" s="84"/>
      <c r="G2" s="84"/>
      <c r="H2" s="84"/>
      <c r="I2" s="114"/>
    </row>
    <row r="3" spans="1:9" x14ac:dyDescent="0.25">
      <c r="A3" s="87" t="s">
        <v>77</v>
      </c>
      <c r="B3" s="124"/>
      <c r="C3" s="124"/>
      <c r="D3" s="124"/>
      <c r="E3" s="124"/>
      <c r="F3" s="124"/>
      <c r="G3" s="124"/>
      <c r="H3" s="124"/>
      <c r="I3" s="125"/>
    </row>
    <row r="4" spans="1:9" x14ac:dyDescent="0.25">
      <c r="A4" s="126"/>
      <c r="B4" s="127"/>
      <c r="C4" s="127"/>
      <c r="D4" s="127"/>
      <c r="E4" s="127"/>
      <c r="F4" s="127"/>
      <c r="G4" s="127"/>
      <c r="H4" s="127"/>
      <c r="I4" s="128"/>
    </row>
    <row r="5" spans="1:9" x14ac:dyDescent="0.25">
      <c r="A5" s="126"/>
      <c r="B5" s="127"/>
      <c r="C5" s="127"/>
      <c r="D5" s="127"/>
      <c r="E5" s="127"/>
      <c r="F5" s="127"/>
      <c r="G5" s="127"/>
      <c r="H5" s="127"/>
      <c r="I5" s="128"/>
    </row>
    <row r="6" spans="1:9" x14ac:dyDescent="0.25">
      <c r="A6" s="126"/>
      <c r="B6" s="127"/>
      <c r="C6" s="127"/>
      <c r="D6" s="127"/>
      <c r="E6" s="127"/>
      <c r="F6" s="127"/>
      <c r="G6" s="127"/>
      <c r="H6" s="127"/>
      <c r="I6" s="128"/>
    </row>
    <row r="7" spans="1:9" x14ac:dyDescent="0.25">
      <c r="A7" s="126"/>
      <c r="B7" s="127"/>
      <c r="C7" s="127"/>
      <c r="D7" s="127"/>
      <c r="E7" s="127"/>
      <c r="F7" s="127"/>
      <c r="G7" s="127"/>
      <c r="H7" s="127"/>
      <c r="I7" s="128"/>
    </row>
    <row r="8" spans="1:9" x14ac:dyDescent="0.25">
      <c r="A8" s="126"/>
      <c r="B8" s="127"/>
      <c r="C8" s="127"/>
      <c r="D8" s="127"/>
      <c r="E8" s="127"/>
      <c r="F8" s="127"/>
      <c r="G8" s="127"/>
      <c r="H8" s="127"/>
      <c r="I8" s="128"/>
    </row>
    <row r="9" spans="1:9" x14ac:dyDescent="0.25">
      <c r="A9" s="126"/>
      <c r="B9" s="127"/>
      <c r="C9" s="127"/>
      <c r="D9" s="127"/>
      <c r="E9" s="127"/>
      <c r="F9" s="127"/>
      <c r="G9" s="127"/>
      <c r="H9" s="127"/>
      <c r="I9" s="128"/>
    </row>
    <row r="10" spans="1:9" x14ac:dyDescent="0.25">
      <c r="A10" s="126"/>
      <c r="B10" s="127"/>
      <c r="C10" s="127"/>
      <c r="D10" s="127"/>
      <c r="E10" s="127"/>
      <c r="F10" s="127"/>
      <c r="G10" s="127"/>
      <c r="H10" s="127"/>
      <c r="I10" s="128"/>
    </row>
    <row r="11" spans="1:9" x14ac:dyDescent="0.25">
      <c r="A11" s="126"/>
      <c r="B11" s="127"/>
      <c r="C11" s="127"/>
      <c r="D11" s="127"/>
      <c r="E11" s="127"/>
      <c r="F11" s="127"/>
      <c r="G11" s="127"/>
      <c r="H11" s="127"/>
      <c r="I11" s="128"/>
    </row>
    <row r="12" spans="1:9" x14ac:dyDescent="0.25">
      <c r="A12" s="126"/>
      <c r="B12" s="127"/>
      <c r="C12" s="127"/>
      <c r="D12" s="127"/>
      <c r="E12" s="127"/>
      <c r="F12" s="127"/>
      <c r="G12" s="127"/>
      <c r="H12" s="127"/>
      <c r="I12" s="128"/>
    </row>
    <row r="13" spans="1:9" x14ac:dyDescent="0.25">
      <c r="A13" s="126"/>
      <c r="B13" s="127"/>
      <c r="C13" s="127"/>
      <c r="D13" s="127"/>
      <c r="E13" s="127"/>
      <c r="F13" s="127"/>
      <c r="G13" s="127"/>
      <c r="H13" s="127"/>
      <c r="I13" s="128"/>
    </row>
    <row r="14" spans="1:9" x14ac:dyDescent="0.25">
      <c r="A14" s="126"/>
      <c r="B14" s="127"/>
      <c r="C14" s="127"/>
      <c r="D14" s="127"/>
      <c r="E14" s="127"/>
      <c r="F14" s="127"/>
      <c r="G14" s="127"/>
      <c r="H14" s="127"/>
      <c r="I14" s="128"/>
    </row>
    <row r="15" spans="1:9" x14ac:dyDescent="0.25">
      <c r="A15" s="126"/>
      <c r="B15" s="127"/>
      <c r="C15" s="127"/>
      <c r="D15" s="127"/>
      <c r="E15" s="127"/>
      <c r="F15" s="127"/>
      <c r="G15" s="127"/>
      <c r="H15" s="127"/>
      <c r="I15" s="128"/>
    </row>
    <row r="16" spans="1:9" x14ac:dyDescent="0.25">
      <c r="A16" s="126"/>
      <c r="B16" s="127"/>
      <c r="C16" s="127"/>
      <c r="D16" s="127"/>
      <c r="E16" s="127"/>
      <c r="F16" s="127"/>
      <c r="G16" s="127"/>
      <c r="H16" s="127"/>
      <c r="I16" s="128"/>
    </row>
    <row r="17" spans="1:9" x14ac:dyDescent="0.25">
      <c r="A17" s="126"/>
      <c r="B17" s="127"/>
      <c r="C17" s="127"/>
      <c r="D17" s="127"/>
      <c r="E17" s="127"/>
      <c r="F17" s="127"/>
      <c r="G17" s="127"/>
      <c r="H17" s="127"/>
      <c r="I17" s="128"/>
    </row>
    <row r="18" spans="1:9" x14ac:dyDescent="0.25">
      <c r="A18" s="126"/>
      <c r="B18" s="127"/>
      <c r="C18" s="127"/>
      <c r="D18" s="127"/>
      <c r="E18" s="127"/>
      <c r="F18" s="127"/>
      <c r="G18" s="127"/>
      <c r="H18" s="127"/>
      <c r="I18" s="128"/>
    </row>
    <row r="19" spans="1:9" x14ac:dyDescent="0.25">
      <c r="A19" s="126"/>
      <c r="B19" s="127"/>
      <c r="C19" s="127"/>
      <c r="D19" s="127"/>
      <c r="E19" s="127"/>
      <c r="F19" s="127"/>
      <c r="G19" s="127"/>
      <c r="H19" s="127"/>
      <c r="I19" s="128"/>
    </row>
    <row r="20" spans="1:9" ht="84" customHeight="1" thickBot="1" x14ac:dyDescent="0.3">
      <c r="A20" s="129"/>
      <c r="B20" s="130"/>
      <c r="C20" s="130"/>
      <c r="D20" s="130"/>
      <c r="E20" s="130"/>
      <c r="F20" s="130"/>
      <c r="G20" s="130"/>
      <c r="H20" s="130"/>
      <c r="I20" s="131"/>
    </row>
  </sheetData>
  <mergeCells count="3">
    <mergeCell ref="A3:I20"/>
    <mergeCell ref="A1:I1"/>
    <mergeCell ref="A2:I2"/>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
  <sheetViews>
    <sheetView zoomScaleNormal="100" workbookViewId="0">
      <selection activeCell="S27" sqref="S27"/>
    </sheetView>
  </sheetViews>
  <sheetFormatPr defaultRowHeight="15" x14ac:dyDescent="0.25"/>
  <sheetData>
    <row r="1" spans="1:9" ht="15.75" thickBot="1" x14ac:dyDescent="0.3">
      <c r="A1" s="132" t="s">
        <v>69</v>
      </c>
      <c r="B1" s="133"/>
      <c r="C1" s="133"/>
      <c r="D1" s="133"/>
      <c r="E1" s="133"/>
      <c r="F1" s="133"/>
      <c r="G1" s="133"/>
      <c r="H1" s="133"/>
      <c r="I1" s="134"/>
    </row>
    <row r="2" spans="1:9" ht="15.75" thickBot="1" x14ac:dyDescent="0.3">
      <c r="A2" s="83" t="s">
        <v>12</v>
      </c>
      <c r="B2" s="84"/>
      <c r="C2" s="84"/>
      <c r="D2" s="84"/>
      <c r="E2" s="84"/>
      <c r="F2" s="84"/>
      <c r="G2" s="84"/>
      <c r="H2" s="84"/>
      <c r="I2" s="114"/>
    </row>
    <row r="3" spans="1:9" x14ac:dyDescent="0.25">
      <c r="A3" s="115" t="s">
        <v>45</v>
      </c>
      <c r="B3" s="116"/>
      <c r="C3" s="116"/>
      <c r="D3" s="116"/>
      <c r="E3" s="116"/>
      <c r="F3" s="116"/>
      <c r="G3" s="116"/>
      <c r="H3" s="116"/>
      <c r="I3" s="117"/>
    </row>
    <row r="4" spans="1:9" x14ac:dyDescent="0.25">
      <c r="A4" s="118"/>
      <c r="B4" s="119"/>
      <c r="C4" s="119"/>
      <c r="D4" s="119"/>
      <c r="E4" s="119"/>
      <c r="F4" s="119"/>
      <c r="G4" s="119"/>
      <c r="H4" s="119"/>
      <c r="I4" s="120"/>
    </row>
    <row r="5" spans="1:9" x14ac:dyDescent="0.25">
      <c r="A5" s="118"/>
      <c r="B5" s="119"/>
      <c r="C5" s="119"/>
      <c r="D5" s="119"/>
      <c r="E5" s="119"/>
      <c r="F5" s="119"/>
      <c r="G5" s="119"/>
      <c r="H5" s="119"/>
      <c r="I5" s="120"/>
    </row>
    <row r="6" spans="1:9" x14ac:dyDescent="0.25">
      <c r="A6" s="118"/>
      <c r="B6" s="119"/>
      <c r="C6" s="119"/>
      <c r="D6" s="119"/>
      <c r="E6" s="119"/>
      <c r="F6" s="119"/>
      <c r="G6" s="119"/>
      <c r="H6" s="119"/>
      <c r="I6" s="120"/>
    </row>
    <row r="7" spans="1:9" x14ac:dyDescent="0.25">
      <c r="A7" s="118"/>
      <c r="B7" s="119"/>
      <c r="C7" s="119"/>
      <c r="D7" s="119"/>
      <c r="E7" s="119"/>
      <c r="F7" s="119"/>
      <c r="G7" s="119"/>
      <c r="H7" s="119"/>
      <c r="I7" s="120"/>
    </row>
    <row r="8" spans="1:9" ht="15.75" thickBot="1" x14ac:dyDescent="0.3">
      <c r="A8" s="121"/>
      <c r="B8" s="122"/>
      <c r="C8" s="122"/>
      <c r="D8" s="122"/>
      <c r="E8" s="122"/>
      <c r="F8" s="122"/>
      <c r="G8" s="122"/>
      <c r="H8" s="122"/>
      <c r="I8" s="123"/>
    </row>
  </sheetData>
  <mergeCells count="3">
    <mergeCell ref="A1:I1"/>
    <mergeCell ref="A3:I8"/>
    <mergeCell ref="A2:I2"/>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
  <sheetViews>
    <sheetView zoomScaleNormal="100" workbookViewId="0">
      <selection activeCell="F17" sqref="F17"/>
    </sheetView>
  </sheetViews>
  <sheetFormatPr defaultRowHeight="15" x14ac:dyDescent="0.25"/>
  <cols>
    <col min="1" max="1" width="4" customWidth="1"/>
    <col min="2" max="2" width="48.7109375" customWidth="1"/>
    <col min="3" max="3" width="8" customWidth="1"/>
    <col min="4" max="4" width="7.140625" customWidth="1"/>
    <col min="5" max="5" width="10.5703125" customWidth="1"/>
    <col min="6" max="6" width="15" customWidth="1"/>
    <col min="7" max="7" width="6.7109375" customWidth="1"/>
    <col min="8" max="8" width="11.140625" customWidth="1"/>
    <col min="9" max="9" width="14.85546875" customWidth="1"/>
  </cols>
  <sheetData>
    <row r="1" spans="1:9" ht="15.75" thickBot="1" x14ac:dyDescent="0.3">
      <c r="A1" s="111" t="s">
        <v>72</v>
      </c>
      <c r="B1" s="112"/>
      <c r="C1" s="112"/>
      <c r="D1" s="112"/>
      <c r="E1" s="112"/>
      <c r="F1" s="112"/>
      <c r="G1" s="112"/>
      <c r="H1" s="112"/>
      <c r="I1" s="113"/>
    </row>
    <row r="2" spans="1:9" ht="15.75" thickBot="1" x14ac:dyDescent="0.3">
      <c r="A2" s="83" t="s">
        <v>12</v>
      </c>
      <c r="B2" s="84"/>
      <c r="C2" s="84"/>
      <c r="D2" s="84"/>
      <c r="E2" s="84"/>
      <c r="F2" s="84"/>
      <c r="G2" s="84"/>
      <c r="H2" s="84"/>
      <c r="I2" s="114"/>
    </row>
    <row r="3" spans="1:9" x14ac:dyDescent="0.25">
      <c r="A3" s="87" t="s">
        <v>73</v>
      </c>
      <c r="B3" s="124"/>
      <c r="C3" s="124"/>
      <c r="D3" s="124"/>
      <c r="E3" s="124"/>
      <c r="F3" s="124"/>
      <c r="G3" s="124"/>
      <c r="H3" s="124"/>
      <c r="I3" s="125"/>
    </row>
    <row r="4" spans="1:9" x14ac:dyDescent="0.25">
      <c r="A4" s="126"/>
      <c r="B4" s="127"/>
      <c r="C4" s="127"/>
      <c r="D4" s="127"/>
      <c r="E4" s="127"/>
      <c r="F4" s="127"/>
      <c r="G4" s="127"/>
      <c r="H4" s="127"/>
      <c r="I4" s="128"/>
    </row>
    <row r="5" spans="1:9" x14ac:dyDescent="0.25">
      <c r="A5" s="126"/>
      <c r="B5" s="127"/>
      <c r="C5" s="127"/>
      <c r="D5" s="127"/>
      <c r="E5" s="127"/>
      <c r="F5" s="127"/>
      <c r="G5" s="127"/>
      <c r="H5" s="127"/>
      <c r="I5" s="128"/>
    </row>
    <row r="6" spans="1:9" x14ac:dyDescent="0.25">
      <c r="A6" s="126"/>
      <c r="B6" s="127"/>
      <c r="C6" s="127"/>
      <c r="D6" s="127"/>
      <c r="E6" s="127"/>
      <c r="F6" s="127"/>
      <c r="G6" s="127"/>
      <c r="H6" s="127"/>
      <c r="I6" s="128"/>
    </row>
    <row r="7" spans="1:9" x14ac:dyDescent="0.25">
      <c r="A7" s="126"/>
      <c r="B7" s="127"/>
      <c r="C7" s="127"/>
      <c r="D7" s="127"/>
      <c r="E7" s="127"/>
      <c r="F7" s="127"/>
      <c r="G7" s="127"/>
      <c r="H7" s="127"/>
      <c r="I7" s="128"/>
    </row>
    <row r="8" spans="1:9" x14ac:dyDescent="0.25">
      <c r="A8" s="126"/>
      <c r="B8" s="127"/>
      <c r="C8" s="127"/>
      <c r="D8" s="127"/>
      <c r="E8" s="127"/>
      <c r="F8" s="127"/>
      <c r="G8" s="127"/>
      <c r="H8" s="127"/>
      <c r="I8" s="128"/>
    </row>
    <row r="9" spans="1:9" x14ac:dyDescent="0.25">
      <c r="A9" s="126"/>
      <c r="B9" s="127"/>
      <c r="C9" s="127"/>
      <c r="D9" s="127"/>
      <c r="E9" s="127"/>
      <c r="F9" s="127"/>
      <c r="G9" s="127"/>
      <c r="H9" s="127"/>
      <c r="I9" s="128"/>
    </row>
    <row r="10" spans="1:9" x14ac:dyDescent="0.25">
      <c r="A10" s="96"/>
      <c r="B10" s="97"/>
      <c r="C10" s="97"/>
      <c r="D10" s="97"/>
      <c r="E10" s="97"/>
      <c r="F10" s="97"/>
      <c r="G10" s="97"/>
      <c r="H10" s="97"/>
      <c r="I10" s="98"/>
    </row>
    <row r="11" spans="1:9" x14ac:dyDescent="0.25">
      <c r="A11" s="96"/>
      <c r="B11" s="97"/>
      <c r="C11" s="97"/>
      <c r="D11" s="97"/>
      <c r="E11" s="97"/>
      <c r="F11" s="97"/>
      <c r="G11" s="97"/>
      <c r="H11" s="97"/>
      <c r="I11" s="98"/>
    </row>
    <row r="12" spans="1:9" ht="15.75" thickBot="1" x14ac:dyDescent="0.3">
      <c r="A12" s="99"/>
      <c r="B12" s="100"/>
      <c r="C12" s="100"/>
      <c r="D12" s="100"/>
      <c r="E12" s="100"/>
      <c r="F12" s="100"/>
      <c r="G12" s="100"/>
      <c r="H12" s="100"/>
      <c r="I12" s="101"/>
    </row>
  </sheetData>
  <mergeCells count="3">
    <mergeCell ref="A1:I1"/>
    <mergeCell ref="A3:I12"/>
    <mergeCell ref="A2:I2"/>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
  <sheetViews>
    <sheetView zoomScaleNormal="100" workbookViewId="0">
      <selection activeCell="A3" sqref="A3:I5"/>
    </sheetView>
  </sheetViews>
  <sheetFormatPr defaultRowHeight="15" x14ac:dyDescent="0.25"/>
  <cols>
    <col min="1" max="1" width="4" customWidth="1"/>
    <col min="2" max="2" width="41.42578125" customWidth="1"/>
    <col min="3" max="4" width="8.85546875" customWidth="1"/>
    <col min="5" max="5" width="10.5703125" customWidth="1"/>
    <col min="6" max="6" width="15" customWidth="1"/>
    <col min="7" max="7" width="6.7109375" customWidth="1"/>
    <col min="8" max="8" width="12.85546875" customWidth="1"/>
    <col min="9" max="9" width="14.85546875" customWidth="1"/>
  </cols>
  <sheetData>
    <row r="1" spans="1:9" ht="15.75" thickBot="1" x14ac:dyDescent="0.3">
      <c r="A1" s="111" t="s">
        <v>74</v>
      </c>
      <c r="B1" s="112"/>
      <c r="C1" s="112"/>
      <c r="D1" s="112"/>
      <c r="E1" s="112"/>
      <c r="F1" s="112"/>
      <c r="G1" s="112"/>
      <c r="H1" s="112"/>
      <c r="I1" s="113"/>
    </row>
    <row r="2" spans="1:9" ht="15.75" thickBot="1" x14ac:dyDescent="0.3">
      <c r="A2" s="83" t="s">
        <v>12</v>
      </c>
      <c r="B2" s="84"/>
      <c r="C2" s="84"/>
      <c r="D2" s="84"/>
      <c r="E2" s="84"/>
      <c r="F2" s="84"/>
      <c r="G2" s="84"/>
      <c r="H2" s="84"/>
      <c r="I2" s="114"/>
    </row>
    <row r="3" spans="1:9" x14ac:dyDescent="0.25">
      <c r="A3" s="87" t="s">
        <v>78</v>
      </c>
      <c r="B3" s="124"/>
      <c r="C3" s="124"/>
      <c r="D3" s="124"/>
      <c r="E3" s="124"/>
      <c r="F3" s="124"/>
      <c r="G3" s="124"/>
      <c r="H3" s="124"/>
      <c r="I3" s="125"/>
    </row>
    <row r="4" spans="1:9" x14ac:dyDescent="0.25">
      <c r="A4" s="126"/>
      <c r="B4" s="127"/>
      <c r="C4" s="127"/>
      <c r="D4" s="127"/>
      <c r="E4" s="127"/>
      <c r="F4" s="127"/>
      <c r="G4" s="127"/>
      <c r="H4" s="127"/>
      <c r="I4" s="128"/>
    </row>
    <row r="5" spans="1:9" ht="15.75" thickBot="1" x14ac:dyDescent="0.3">
      <c r="A5" s="129"/>
      <c r="B5" s="130"/>
      <c r="C5" s="130"/>
      <c r="D5" s="130"/>
      <c r="E5" s="130"/>
      <c r="F5" s="130"/>
      <c r="G5" s="130"/>
      <c r="H5" s="130"/>
      <c r="I5" s="131"/>
    </row>
  </sheetData>
  <mergeCells count="3">
    <mergeCell ref="A1:I1"/>
    <mergeCell ref="A3:I5"/>
    <mergeCell ref="A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11</vt:i4>
      </vt:variant>
    </vt:vector>
  </HeadingPairs>
  <TitlesOfParts>
    <vt:vector size="11" baseType="lpstr">
      <vt:lpstr>Formularz asortymentowo-cenowy</vt:lpstr>
      <vt:lpstr>Pakiet całosciowy</vt:lpstr>
      <vt:lpstr>Tlen ciekły</vt:lpstr>
      <vt:lpstr> Tlen butla 40l</vt:lpstr>
      <vt:lpstr>Podtlenek azotu butla</vt:lpstr>
      <vt:lpstr>Podtlenek azotu z tlenem</vt:lpstr>
      <vt:lpstr>Ustniki</vt:lpstr>
      <vt:lpstr>Tlen butla 2l</vt:lpstr>
      <vt:lpstr>Argon butla</vt:lpstr>
      <vt:lpstr>Dwutlenek wegla butla</vt:lpstr>
      <vt:lpstr>Dodatkowe informacje techniczne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dc:creator>
  <cp:lastModifiedBy>Szpital Miejski im Fr. Raszei</cp:lastModifiedBy>
  <cp:lastPrinted>2025-05-13T09:05:28Z</cp:lastPrinted>
  <dcterms:created xsi:type="dcterms:W3CDTF">2013-08-06T11:48:36Z</dcterms:created>
  <dcterms:modified xsi:type="dcterms:W3CDTF">2025-05-14T05:41:41Z</dcterms:modified>
</cp:coreProperties>
</file>